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5490" windowWidth="20535" windowHeight="2595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r:id="rId5"/>
    <sheet name="EPlanCE" sheetId="28" state="hidden" r:id="rId6"/>
    <sheet name="WPlan_Old" sheetId="4" state="hidden" r:id="rId7"/>
    <sheet name="WPlan" sheetId="24" state="hidden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state="hidden" r:id="rId25"/>
    <sheet name="BSEP" sheetId="7" state="hidden" r:id="rId26"/>
    <sheet name="SpiskiPrint" sheetId="25" state="hidden" r:id="rId27"/>
    <sheet name="OBSTE" sheetId="26" state="hidden" r:id="rId28"/>
    <sheet name="Лист1" sheetId="30" r:id="rId29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</definedNames>
  <calcPr calcId="124519"/>
</workbook>
</file>

<file path=xl/calcChain.xml><?xml version="1.0" encoding="utf-8"?>
<calcChain xmlns="http://schemas.openxmlformats.org/spreadsheetml/2006/main">
  <c r="AW79" i="8"/>
  <c r="AQ64"/>
  <c r="AS64"/>
  <c r="AW67"/>
  <c r="AW64" s="1"/>
  <c r="AU67"/>
  <c r="AU64" s="1"/>
  <c r="AO67"/>
  <c r="AO64" s="1"/>
  <c r="G2" i="30"/>
  <c r="I2"/>
  <c r="K2"/>
  <c r="M2"/>
  <c r="O2"/>
  <c r="E5"/>
  <c r="C5" s="1"/>
  <c r="E4"/>
  <c r="C4" s="1"/>
  <c r="E3"/>
  <c r="E2" s="1"/>
  <c r="AM76" i="8"/>
  <c r="AK76" s="1"/>
  <c r="AM75"/>
  <c r="AK75" s="1"/>
  <c r="AM74"/>
  <c r="AK74" s="1"/>
  <c r="AM73"/>
  <c r="AK73" s="1"/>
  <c r="AM72"/>
  <c r="AK72" s="1"/>
  <c r="AM71"/>
  <c r="AK71" s="1"/>
  <c r="AM70"/>
  <c r="AK70" s="1"/>
  <c r="AM69"/>
  <c r="AK69" s="1"/>
  <c r="AM78"/>
  <c r="AK78" s="1"/>
  <c r="AM59"/>
  <c r="AK59" s="1"/>
  <c r="AM58"/>
  <c r="AK58" s="1"/>
  <c r="A99"/>
  <c r="AM92"/>
  <c r="AK92" s="1"/>
  <c r="AM91"/>
  <c r="AK91" s="1"/>
  <c r="AM90"/>
  <c r="AK90" s="1"/>
  <c r="AM89"/>
  <c r="AK89" s="1"/>
  <c r="AM88"/>
  <c r="AK88" s="1"/>
  <c r="AM87"/>
  <c r="AK87" s="1"/>
  <c r="AM86"/>
  <c r="AK86" s="1"/>
  <c r="AM85"/>
  <c r="AK85" s="1"/>
  <c r="AM84"/>
  <c r="AK84" s="1"/>
  <c r="AM83"/>
  <c r="AK83" s="1"/>
  <c r="AD83" s="1"/>
  <c r="AM82"/>
  <c r="AK82" s="1"/>
  <c r="AM81"/>
  <c r="AK81" s="1"/>
  <c r="AM80"/>
  <c r="AK80" s="1"/>
  <c r="AM79"/>
  <c r="AM68"/>
  <c r="AK68" s="1"/>
  <c r="AM66"/>
  <c r="AK66" s="1"/>
  <c r="AM65"/>
  <c r="AK65" s="1"/>
  <c r="AM63"/>
  <c r="AK63" s="1"/>
  <c r="AM62"/>
  <c r="AK62" s="1"/>
  <c r="AM61"/>
  <c r="AK61" s="1"/>
  <c r="AM60"/>
  <c r="AK60" s="1"/>
  <c r="AM57"/>
  <c r="AK57" s="1"/>
  <c r="AM56"/>
  <c r="AK56" s="1"/>
  <c r="AM55"/>
  <c r="AK55" s="1"/>
  <c r="AM54"/>
  <c r="AK54" s="1"/>
  <c r="AM53"/>
  <c r="AK53" s="1"/>
  <c r="AM52"/>
  <c r="AK52" s="1"/>
  <c r="AM51"/>
  <c r="AK51" s="1"/>
  <c r="AM50"/>
  <c r="AK50" s="1"/>
  <c r="AM49"/>
  <c r="AK49" s="1"/>
  <c r="AM48"/>
  <c r="AK48" s="1"/>
  <c r="BI17" i="28"/>
  <c r="BI18"/>
  <c r="BI19"/>
  <c r="BI20"/>
  <c r="BI21"/>
  <c r="BI22"/>
  <c r="BC23"/>
  <c r="BD23"/>
  <c r="BE23"/>
  <c r="BF23"/>
  <c r="BG23"/>
  <c r="BH23"/>
  <c r="BI23"/>
  <c r="AM36"/>
  <c r="AK36" s="1"/>
  <c r="AM37"/>
  <c r="AK37" s="1"/>
  <c r="AM38"/>
  <c r="AK38" s="1"/>
  <c r="AM40"/>
  <c r="AK40" s="1"/>
  <c r="AY40"/>
  <c r="AZ40"/>
  <c r="AZ41" s="1"/>
  <c r="BA40"/>
  <c r="BB40"/>
  <c r="BB41" s="1"/>
  <c r="BC40"/>
  <c r="BD40"/>
  <c r="BD41" s="1"/>
  <c r="BE40"/>
  <c r="BF40"/>
  <c r="BF41" s="1"/>
  <c r="BG40"/>
  <c r="BH40"/>
  <c r="BH41" s="1"/>
  <c r="BI40"/>
  <c r="BJ40"/>
  <c r="BJ41" s="1"/>
  <c r="AM41"/>
  <c r="AK41" s="1"/>
  <c r="AY41"/>
  <c r="BA41"/>
  <c r="BC41"/>
  <c r="BE41"/>
  <c r="BG41"/>
  <c r="BI41"/>
  <c r="AK44"/>
  <c r="AK45"/>
  <c r="AK46"/>
  <c r="BI17" i="27"/>
  <c r="BI18"/>
  <c r="BI19"/>
  <c r="BN19"/>
  <c r="BI20"/>
  <c r="BI21"/>
  <c r="BI22"/>
  <c r="BC23"/>
  <c r="BD23"/>
  <c r="BE23"/>
  <c r="BF23"/>
  <c r="BG23"/>
  <c r="BH23"/>
  <c r="BN23"/>
  <c r="BP23"/>
  <c r="AK36"/>
  <c r="AM36"/>
  <c r="AK37"/>
  <c r="AM37"/>
  <c r="BL37"/>
  <c r="BN37"/>
  <c r="CB37"/>
  <c r="AM38"/>
  <c r="AK38"/>
  <c r="BL38"/>
  <c r="BN38"/>
  <c r="CB38"/>
  <c r="AK40"/>
  <c r="AM40"/>
  <c r="AY40"/>
  <c r="AY41" s="1"/>
  <c r="AZ40"/>
  <c r="BA40"/>
  <c r="BA41" s="1"/>
  <c r="BB40"/>
  <c r="BC40"/>
  <c r="BC41" s="1"/>
  <c r="BD40"/>
  <c r="BE40"/>
  <c r="BE41" s="1"/>
  <c r="BF40"/>
  <c r="BG40"/>
  <c r="BG41" s="1"/>
  <c r="BH40"/>
  <c r="BI40"/>
  <c r="BI41" s="1"/>
  <c r="BJ40"/>
  <c r="BL40"/>
  <c r="AM41"/>
  <c r="AK41"/>
  <c r="AZ41"/>
  <c r="BB41"/>
  <c r="BD41"/>
  <c r="BF41"/>
  <c r="BH41"/>
  <c r="BJ41"/>
  <c r="AK42"/>
  <c r="BO42"/>
  <c r="BP42"/>
  <c r="BQ42"/>
  <c r="BR42"/>
  <c r="BS42"/>
  <c r="BT42"/>
  <c r="BU42"/>
  <c r="BV42"/>
  <c r="BW42"/>
  <c r="BX42"/>
  <c r="BY42"/>
  <c r="BZ42"/>
  <c r="AK43"/>
  <c r="AK44"/>
  <c r="BP44"/>
  <c r="BR44"/>
  <c r="BT44"/>
  <c r="BV44"/>
  <c r="BX44"/>
  <c r="BO47"/>
  <c r="BP47"/>
  <c r="BQ47"/>
  <c r="BR47"/>
  <c r="BS47"/>
  <c r="BT47"/>
  <c r="BU47"/>
  <c r="BV47"/>
  <c r="BW47"/>
  <c r="AM41" i="3"/>
  <c r="AK41" s="1"/>
  <c r="AM38"/>
  <c r="AK38" s="1"/>
  <c r="BJ40"/>
  <c r="BJ41" s="1"/>
  <c r="BI40"/>
  <c r="BI41" s="1"/>
  <c r="BH40"/>
  <c r="BH41" s="1"/>
  <c r="BG40"/>
  <c r="BG41" s="1"/>
  <c r="BF40"/>
  <c r="BF41" s="1"/>
  <c r="BE40"/>
  <c r="BE41" s="1"/>
  <c r="BD40"/>
  <c r="BD41" s="1"/>
  <c r="BC40"/>
  <c r="BC41" s="1"/>
  <c r="BB40"/>
  <c r="BB41" s="1"/>
  <c r="BA40"/>
  <c r="BA41" s="1"/>
  <c r="AZ40"/>
  <c r="AZ41" s="1"/>
  <c r="AY40"/>
  <c r="AY41" s="1"/>
  <c r="AM40"/>
  <c r="AK40" s="1"/>
  <c r="BI17"/>
  <c r="BI18"/>
  <c r="BI19"/>
  <c r="BI20"/>
  <c r="BI21"/>
  <c r="BI22"/>
  <c r="AM36"/>
  <c r="AK36" s="1"/>
  <c r="AM37"/>
  <c r="AK37" s="1"/>
  <c r="CB37"/>
  <c r="BN37"/>
  <c r="BL37"/>
  <c r="CB38"/>
  <c r="BZ42"/>
  <c r="BY42"/>
  <c r="BX42"/>
  <c r="BW42"/>
  <c r="BV42"/>
  <c r="BN19"/>
  <c r="BP23"/>
  <c r="BN23"/>
  <c r="AK42"/>
  <c r="BL38"/>
  <c r="AK44"/>
  <c r="AK43"/>
  <c r="BH23"/>
  <c r="BG23"/>
  <c r="BF23"/>
  <c r="BE23"/>
  <c r="BD23"/>
  <c r="BC23"/>
  <c r="BN38"/>
  <c r="BU42"/>
  <c r="BT42"/>
  <c r="BS42"/>
  <c r="BR42"/>
  <c r="BQ42"/>
  <c r="BP42"/>
  <c r="BO42"/>
  <c r="BU44"/>
  <c r="BS44"/>
  <c r="BQ44"/>
  <c r="BO44"/>
  <c r="BO47"/>
  <c r="BP47"/>
  <c r="BQ47"/>
  <c r="BR47"/>
  <c r="BS47"/>
  <c r="BT47"/>
  <c r="BU47"/>
  <c r="BV47"/>
  <c r="BW47"/>
  <c r="AM40" i="8"/>
  <c r="AK40" s="1"/>
  <c r="AW45" s="1"/>
  <c r="A45" s="1"/>
  <c r="AK45"/>
  <c r="AM36"/>
  <c r="AK36" s="1"/>
  <c r="AM37"/>
  <c r="AK37" s="1"/>
  <c r="AM41"/>
  <c r="AK41" s="1"/>
  <c r="AM38"/>
  <c r="AK38" s="1"/>
  <c r="BJ40"/>
  <c r="BJ41" s="1"/>
  <c r="BI40"/>
  <c r="BI41" s="1"/>
  <c r="BH40"/>
  <c r="BH41" s="1"/>
  <c r="BG40"/>
  <c r="BG41" s="1"/>
  <c r="BF40"/>
  <c r="BF41" s="1"/>
  <c r="BE40"/>
  <c r="BE41" s="1"/>
  <c r="BD40"/>
  <c r="BD41" s="1"/>
  <c r="BC40"/>
  <c r="BC41" s="1"/>
  <c r="BB40"/>
  <c r="BB41" s="1"/>
  <c r="BA40"/>
  <c r="BA41" s="1"/>
  <c r="AZ40"/>
  <c r="AZ41" s="1"/>
  <c r="AY40"/>
  <c r="AY41" s="1"/>
  <c r="BI17"/>
  <c r="BI18"/>
  <c r="BI19"/>
  <c r="BI20"/>
  <c r="BI21"/>
  <c r="BI22"/>
  <c r="AK44"/>
  <c r="AK46"/>
  <c r="BH23"/>
  <c r="BG23"/>
  <c r="BF23"/>
  <c r="BE23"/>
  <c r="BD23"/>
  <c r="BC23"/>
  <c r="AK79" l="1"/>
  <c r="AD79" s="1"/>
  <c r="C3" i="30"/>
  <c r="C2" s="1"/>
  <c r="AM64" i="8"/>
  <c r="AK64" s="1"/>
  <c r="AD64" s="1"/>
  <c r="AM67"/>
  <c r="AK67" s="1"/>
  <c r="AD67" s="1"/>
  <c r="AW45" i="28"/>
  <c r="A45" s="1"/>
  <c r="BL40" i="3"/>
  <c r="BI23"/>
  <c r="BI23" i="27"/>
  <c r="BI23" i="8"/>
  <c r="BL41" i="27"/>
  <c r="BL41" i="3"/>
  <c r="BP44"/>
  <c r="BR44"/>
  <c r="BT44"/>
  <c r="BV44"/>
  <c r="BW44"/>
  <c r="BX44"/>
  <c r="BW44" i="27"/>
  <c r="BU44"/>
  <c r="BS44"/>
  <c r="BQ44"/>
  <c r="BO44"/>
</calcChain>
</file>

<file path=xl/sharedStrings.xml><?xml version="1.0" encoding="utf-8"?>
<sst xmlns="http://schemas.openxmlformats.org/spreadsheetml/2006/main" count="1190" uniqueCount="480">
  <si>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</si>
  <si>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</si>
  <si>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</si>
  <si>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</si>
  <si>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</si>
  <si>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</si>
  <si>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</si>
  <si>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</si>
  <si>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</si>
  <si>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</si>
  <si>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</si>
  <si>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</si>
  <si>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</si>
  <si>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</si>
  <si>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</si>
  <si>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</si>
  <si>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</si>
  <si>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</si>
  <si>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</si>
  <si>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</si>
  <si>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</si>
  <si>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</si>
  <si>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</si>
  <si>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</si>
  <si>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</si>
  <si>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</si>
  <si>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</si>
  <si>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</si>
  <si>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</si>
  <si>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</si>
  <si>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</si>
  <si>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</si>
  <si>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</si>
  <si>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</si>
  <si>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</si>
  <si>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</si>
  <si>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</si>
  <si>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</si>
  <si>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</si>
  <si>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</si>
  <si>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</si>
  <si>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</si>
  <si>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</si>
  <si>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</si>
  <si>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</si>
  <si>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</si>
  <si>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</si>
  <si>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</si>
  <si>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</si>
  <si>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</si>
  <si>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</si>
  <si>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</si>
  <si>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</si>
  <si>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</si>
  <si>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</si>
  <si>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</si>
  <si>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</si>
  <si>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</si>
  <si>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</si>
  <si>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</si>
  <si>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</si>
  <si>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</si>
  <si>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</si>
  <si>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</si>
  <si>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</si>
  <si>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</si>
  <si>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</si>
  <si>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</si>
  <si>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</si>
  <si>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</si>
  <si>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</si>
  <si>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</si>
  <si>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</si>
  <si>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</si>
  <si>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</si>
  <si>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</si>
  <si>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</si>
  <si>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</si>
  <si>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</si>
  <si>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</si>
  <si>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</si>
  <si>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</si>
  <si>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</si>
  <si>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</si>
  <si>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</si>
  <si>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</si>
  <si>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</si>
  <si>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</si>
  <si>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</si>
  <si>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</si>
  <si>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</si>
  <si>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</si>
  <si>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</si>
  <si>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</si>
  <si>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</si>
  <si>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</si>
  <si>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</si>
  <si>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</si>
  <si>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</si>
  <si>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</si>
  <si>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</si>
  <si>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</si>
  <si>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</si>
  <si>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</si>
  <si>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</si>
  <si>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</si>
  <si>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</si>
  <si>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</si>
  <si>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</si>
  <si>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</si>
  <si>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</si>
  <si>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</si>
  <si>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</si>
  <si>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</si>
  <si>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</si>
  <si>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</si>
  <si>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</si>
  <si>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</si>
  <si>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</si>
  <si>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</si>
  <si>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</si>
  <si>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</si>
  <si>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</si>
  <si>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</si>
  <si>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</si>
  <si>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</si>
  <si>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</si>
  <si>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</si>
  <si>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</si>
  <si>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</si>
  <si>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</si>
  <si>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</si>
  <si>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</si>
  <si>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</si>
  <si>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</si>
  <si>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</si>
  <si>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</si>
  <si>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</si>
  <si>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</si>
  <si>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</si>
  <si>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</si>
  <si>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</si>
  <si>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</si>
  <si>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</si>
  <si>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</si>
  <si>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</si>
  <si>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</si>
  <si>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</si>
  <si>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</si>
  <si>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</si>
  <si>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</si>
  <si>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</si>
  <si>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</si>
  <si>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</si>
  <si>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</si>
  <si>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</si>
  <si>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</si>
  <si>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</si>
  <si>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</si>
  <si>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</si>
  <si>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</si>
  <si>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</si>
  <si>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</si>
  <si>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</si>
  <si>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</si>
  <si>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</si>
  <si>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</si>
  <si>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</si>
  <si>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</si>
  <si>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</si>
  <si>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</si>
  <si>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</si>
  <si>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</si>
  <si>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</si>
  <si>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</si>
  <si>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</si>
  <si>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</si>
  <si>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</si>
  <si>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</si>
  <si>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</si>
  <si>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</si>
  <si>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</si>
  <si>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</si>
  <si>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</si>
  <si>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</si>
  <si>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</si>
  <si>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</si>
  <si>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</si>
  <si>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</si>
  <si>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</si>
  <si>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</si>
  <si>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</si>
  <si>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</si>
  <si>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</si>
  <si>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</si>
  <si>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</si>
  <si>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</si>
  <si>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</si>
  <si>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</si>
  <si>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</si>
  <si>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</si>
  <si>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</si>
  <si>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</si>
  <si>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</si>
  <si>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</si>
  <si>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</si>
  <si>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</si>
  <si>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</si>
  <si>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</si>
  <si>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</si>
  <si>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</si>
  <si>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</si>
  <si>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</si>
  <si>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</si>
  <si>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</si>
  <si>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</si>
  <si>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</si>
  <si>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</si>
  <si>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</si>
  <si>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</si>
  <si>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</si>
  <si>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</si>
  <si>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</si>
  <si>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</si>
  <si>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</si>
  <si>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</si>
  <si>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</si>
  <si>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</si>
  <si>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</si>
  <si>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</si>
  <si>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</si>
  <si>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</si>
  <si>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</si>
  <si>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</si>
  <si>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</si>
  <si>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</si>
  <si>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</si>
  <si>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</si>
  <si>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</si>
  <si>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</si>
  <si>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</si>
  <si>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</si>
  <si>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</si>
  <si>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</si>
  <si>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</si>
  <si>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</si>
  <si>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</si>
  <si>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</si>
  <si>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</si>
  <si>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</si>
  <si>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</si>
  <si>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</si>
  <si>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</si>
  <si>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</si>
  <si>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</si>
  <si>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</si>
  <si>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</si>
  <si>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</si>
  <si>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</si>
  <si>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</si>
  <si>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</si>
  <si>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</si>
  <si>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</si>
  <si>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</si>
  <si>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</si>
  <si>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</si>
  <si>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</si>
  <si>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</si>
  <si>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</si>
  <si>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</si>
  <si>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</si>
  <si>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</si>
  <si>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</si>
  <si>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</si>
  <si>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</si>
  <si>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</si>
  <si>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</si>
  <si>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</si>
  <si>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</si>
  <si>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</si>
  <si>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</si>
  <si>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</si>
  <si>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</si>
  <si>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</si>
  <si>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</si>
  <si>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</si>
  <si>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</si>
  <si>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</si>
  <si>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</si>
  <si>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</si>
  <si>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</si>
  <si>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</si>
  <si>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</si>
  <si>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</si>
  <si>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</si>
  <si>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</si>
  <si>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</si>
  <si>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</si>
  <si>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</si>
  <si>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</si>
  <si>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</si>
  <si>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</si>
  <si>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</si>
  <si>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</si>
  <si>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</si>
  <si>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</si>
  <si>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</si>
  <si>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</si>
  <si>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</si>
  <si>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</si>
  <si>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</si>
  <si>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</si>
  <si>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</si>
  <si>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</si>
  <si>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</si>
  <si>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</si>
  <si>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</si>
  <si>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</si>
  <si>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</si>
  <si>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</si>
  <si>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</si>
  <si>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</si>
  <si>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</si>
  <si>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</si>
  <si>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</si>
  <si>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</si>
  <si>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</si>
  <si>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</si>
  <si>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</si>
  <si>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</si>
  <si>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</si>
  <si>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</si>
  <si>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</si>
  <si>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</si>
  <si>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</si>
  <si>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</si>
  <si>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</si>
  <si>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</si>
  <si>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</si>
  <si>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</si>
  <si>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</si>
  <si>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</si>
  <si>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</si>
  <si>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</si>
  <si>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</si>
  <si>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</si>
  <si>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</si>
  <si>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</si>
  <si>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</si>
  <si>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</si>
  <si>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</si>
  <si>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</si>
  <si>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</si>
  <si>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</si>
  <si>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</si>
  <si>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</si>
  <si>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</si>
  <si>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</si>
  <si>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</si>
  <si>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</si>
  <si>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</si>
  <si>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</si>
  <si>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</si>
  <si>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</si>
  <si>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</si>
  <si>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</si>
  <si>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</si>
  <si>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</si>
  <si>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</si>
  <si>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</si>
  <si>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</si>
  <si>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</si>
  <si>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</si>
  <si>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</si>
  <si>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</si>
  <si>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</si>
  <si>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</si>
  <si>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</si>
  <si>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</si>
  <si>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</si>
  <si>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</si>
  <si>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</si>
  <si>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</si>
  <si>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</si>
  <si>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</si>
  <si>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</si>
  <si>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</si>
  <si>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</si>
  <si>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</si>
  <si>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</si>
  <si>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</si>
  <si>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</si>
  <si>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</si>
  <si>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</si>
  <si>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</si>
  <si>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</si>
  <si>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</si>
  <si>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ММ_ПРИКЛАДНАЯ МАТЕМАТИКА И ИНФОРМАТИКА_КИ</t>
  </si>
  <si>
    <t>направление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</si>
  <si>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</si>
  <si>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</si>
  <si>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</si>
  <si>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</si>
  <si>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</si>
  <si>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</si>
  <si>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</si>
  <si>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</si>
  <si>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</si>
  <si>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</si>
  <si>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</si>
  <si>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 xml:space="preserve">    Устройство и оборудование космических аппаратов</t>
  </si>
  <si>
    <t xml:space="preserve">    Обработка и распознавание изображений</t>
  </si>
  <si>
    <t xml:space="preserve">    Программирование</t>
  </si>
  <si>
    <t>1,2</t>
  </si>
  <si>
    <t xml:space="preserve">    Базы данных</t>
  </si>
  <si>
    <t>3,0</t>
  </si>
  <si>
    <t>ВАРИА</t>
  </si>
  <si>
    <t>ВАРИАТИВНАЯ ЧАСТЬ</t>
  </si>
  <si>
    <t>В-ЕН</t>
  </si>
  <si>
    <t>Естественно-научный</t>
  </si>
  <si>
    <t>Межфакультетские курсы по выбору студента</t>
  </si>
  <si>
    <t>1,0</t>
  </si>
  <si>
    <t>В-ПД</t>
  </si>
  <si>
    <t>Профессиональный</t>
  </si>
  <si>
    <t>Основы теории и управления космическими полетами</t>
  </si>
  <si>
    <t>6,0</t>
  </si>
  <si>
    <t>Пр_НИР</t>
  </si>
  <si>
    <t>Практики и научно-исследовательской работа</t>
  </si>
  <si>
    <t>Прак</t>
  </si>
  <si>
    <t>Практики</t>
  </si>
  <si>
    <t>преддипломная</t>
  </si>
  <si>
    <t>0,0</t>
  </si>
  <si>
    <t>Производственная практика</t>
  </si>
  <si>
    <t>НИР</t>
  </si>
  <si>
    <t>Научно-исследовательской работа</t>
  </si>
  <si>
    <t>Спецсеминар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</si>
  <si>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</si>
  <si>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</si>
  <si>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</si>
  <si>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</si>
  <si>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</t>
  </si>
  <si>
    <t>ВР</t>
  </si>
  <si>
    <t>Выпускные работы и проекты</t>
  </si>
  <si>
    <t>Защита выпускной квалификационной работы</t>
  </si>
  <si>
    <t>8,0</t>
  </si>
  <si>
    <t>4,0</t>
  </si>
  <si>
    <t>24,0</t>
  </si>
  <si>
    <t>30,0</t>
  </si>
  <si>
    <t>1,3</t>
  </si>
  <si>
    <t>120,0</t>
  </si>
  <si>
    <t xml:space="preserve">    Введение в физику планет</t>
  </si>
  <si>
    <t xml:space="preserve">    Введение в физику космоса и астрофизику</t>
  </si>
  <si>
    <t>Малые планетные тела Солнечной системы: астероиды и кометы</t>
  </si>
  <si>
    <t>Основы природы космических сред</t>
  </si>
  <si>
    <t>Физика и химия планетных атмосфер</t>
  </si>
  <si>
    <t>Приборы и методы исследования планет</t>
  </si>
  <si>
    <t>Внутреннее строение планет</t>
  </si>
  <si>
    <t>Экзопланеты</t>
  </si>
  <si>
    <t>Роль изучения Луны в космических исследованиях</t>
  </si>
  <si>
    <t>Решение обратных задач в космических исследованиях</t>
  </si>
  <si>
    <t>и по подплану мп_исследования Луны и планет</t>
  </si>
  <si>
    <t>19,0</t>
  </si>
  <si>
    <t>3,3,4,4</t>
  </si>
  <si>
    <t xml:space="preserve">МАГИСТР                                                                                                                                                         </t>
  </si>
  <si>
    <t xml:space="preserve">2 года              </t>
  </si>
  <si>
    <t xml:space="preserve">  соответствует ОС_МГУ магистра по направлению 01.04.02 "Прикладная математика и информатика"</t>
  </si>
  <si>
    <t>* Научно-исследовательская работа проводится параллельно с теоретическим обучением.</t>
  </si>
  <si>
    <t>И.о. декана</t>
  </si>
  <si>
    <t>факультета космических исследований МГУ</t>
  </si>
  <si>
    <t>В. В. Сазонов</t>
  </si>
  <si>
    <t>Проректор Московского государственного университета</t>
  </si>
  <si>
    <t>профессор П.В. Вржещ</t>
  </si>
  <si>
    <t>Научно-исследовательская работа*</t>
  </si>
  <si>
    <t>22,0</t>
  </si>
  <si>
    <t>Картографирование планет и спутников Солнечной системы (на англ. языке)</t>
  </si>
  <si>
    <t>Дисциплины по выбору (в том числе 2 з.е. на иностр. языке)</t>
  </si>
  <si>
    <t>Математическое моделирование</t>
  </si>
  <si>
    <t>Программное обеспечение современных вычислительных комплексов</t>
  </si>
  <si>
    <t>1,4</t>
  </si>
  <si>
    <t xml:space="preserve">МП "Исследования Луны и планет"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</si>
</sst>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5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5" fillId="0" borderId="31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Alignment="1"/>
    <xf numFmtId="0" fontId="29" fillId="0" borderId="0" xfId="0" applyFont="1" applyFill="1"/>
    <xf numFmtId="0" fontId="29" fillId="0" borderId="0" xfId="0" applyFont="1" applyFill="1" applyAlignment="1"/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8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8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0" fillId="0" borderId="7" xfId="0" applyBorder="1" applyAlignment="1"/>
    <xf numFmtId="0" fontId="0" fillId="0" borderId="11" xfId="0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74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8" fillId="0" borderId="77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8" fillId="0" borderId="57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29" fillId="0" borderId="0" xfId="0" applyFont="1" applyFill="1" applyAlignment="1"/>
    <xf numFmtId="0" fontId="5" fillId="0" borderId="5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0" fillId="0" borderId="80" xfId="0" applyBorder="1" applyAlignment="1"/>
    <xf numFmtId="0" fontId="14" fillId="0" borderId="7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>
      <c r="A1" s="373" t="s">
        <v>0</v>
      </c>
      <c r="B1" s="373"/>
      <c r="C1" s="373"/>
      <c r="D1" s="373"/>
      <c r="E1" s="373"/>
      <c r="F1" s="373"/>
      <c r="G1" s="373"/>
      <c r="H1" s="373"/>
      <c r="I1" s="373"/>
    </row>
    <row r="2" spans="1:9" s="1" customFormat="1">
      <c r="A2" s="373" t="s">
        <v>1</v>
      </c>
      <c r="B2" s="373"/>
      <c r="C2" s="373"/>
      <c r="D2" s="373"/>
      <c r="E2" s="373"/>
      <c r="F2" s="373"/>
      <c r="G2" s="373"/>
      <c r="H2" s="373"/>
      <c r="I2" s="373"/>
    </row>
    <row r="3" spans="1:9" s="1" customFormat="1">
      <c r="A3" s="373" t="s">
        <v>391</v>
      </c>
      <c r="B3" s="373"/>
      <c r="C3" s="373"/>
      <c r="D3" s="373"/>
      <c r="E3" s="373"/>
      <c r="F3" s="373"/>
      <c r="G3" s="373"/>
      <c r="H3" s="373"/>
      <c r="I3" s="373"/>
    </row>
    <row r="4" spans="1:9" s="1" customFormat="1" ht="20.25" customHeight="1" thickBot="1">
      <c r="A4" s="374" t="s">
        <v>11</v>
      </c>
      <c r="B4" s="374"/>
      <c r="C4" s="374"/>
      <c r="D4" s="374"/>
      <c r="E4" s="374"/>
      <c r="F4" s="374"/>
      <c r="G4" s="374"/>
      <c r="H4" s="374"/>
      <c r="I4" s="374"/>
    </row>
    <row r="5" spans="1:9" s="3" customFormat="1" ht="30" customHeight="1">
      <c r="A5" s="381" t="s">
        <v>9</v>
      </c>
      <c r="B5" s="382"/>
      <c r="C5" s="383"/>
      <c r="D5" s="380" t="s">
        <v>2</v>
      </c>
      <c r="E5" s="380"/>
      <c r="F5" s="387" t="s">
        <v>10</v>
      </c>
      <c r="G5" s="377" t="s">
        <v>3</v>
      </c>
      <c r="H5" s="378"/>
      <c r="I5" s="379"/>
    </row>
    <row r="6" spans="1:9" s="3" customFormat="1" ht="16.5" thickBot="1">
      <c r="A6" s="384"/>
      <c r="B6" s="385"/>
      <c r="C6" s="386"/>
      <c r="D6" s="4" t="s">
        <v>7</v>
      </c>
      <c r="E6" s="4" t="s">
        <v>8</v>
      </c>
      <c r="F6" s="388"/>
      <c r="G6" s="4" t="s">
        <v>4</v>
      </c>
      <c r="H6" s="4" t="s">
        <v>5</v>
      </c>
      <c r="I6" s="5" t="s">
        <v>6</v>
      </c>
    </row>
    <row r="7" spans="1:9" s="3" customFormat="1" ht="3.75" hidden="1" customHeight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5"/>
      <c r="D8" s="375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6"/>
      <c r="C10" s="376"/>
      <c r="D10" s="376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B10:D10"/>
    <mergeCell ref="G5:I5"/>
    <mergeCell ref="D5:E5"/>
    <mergeCell ref="A5:C6"/>
    <mergeCell ref="F5:F6"/>
    <mergeCell ref="A1:I1"/>
    <mergeCell ref="A2:I2"/>
    <mergeCell ref="A3:I3"/>
    <mergeCell ref="A4:I4"/>
    <mergeCell ref="C8:D8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selection activeCell="B48" sqref="B48"/>
    </sheetView>
  </sheetViews>
  <sheetFormatPr defaultRowHeight="12.75"/>
  <cols>
    <col min="1" max="1" width="39.85546875" customWidth="1"/>
    <col min="2" max="2" width="22.42578125" customWidth="1"/>
    <col min="3" max="36" width="5.7109375" customWidth="1"/>
  </cols>
  <sheetData>
    <row r="1" spans="1:37">
      <c r="A1" s="608"/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</row>
    <row r="2" spans="1:37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>
      <c r="A3" s="609" t="s">
        <v>161</v>
      </c>
      <c r="B3" s="609" t="s">
        <v>162</v>
      </c>
      <c r="C3" s="609" t="s">
        <v>163</v>
      </c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</row>
    <row r="4" spans="1:37">
      <c r="A4" s="610"/>
      <c r="B4" s="60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C7" sqref="C7:D7"/>
    </sheetView>
  </sheetViews>
  <sheetFormatPr defaultRowHeight="12.75"/>
  <cols>
    <col min="1" max="1" width="76.28515625" style="258" customWidth="1"/>
    <col min="2" max="2" width="42" style="258" customWidth="1"/>
    <col min="3" max="3" width="20.85546875" style="258" customWidth="1"/>
  </cols>
  <sheetData>
    <row r="1" spans="1:1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"/>
  <sheetViews>
    <sheetView topLeftCell="A3" workbookViewId="0">
      <selection activeCell="F61" sqref="F61:F62"/>
    </sheetView>
  </sheetViews>
  <sheetFormatPr defaultRowHeight="12.75"/>
  <cols>
    <col min="1" max="1" width="45.85546875" customWidth="1"/>
    <col min="2" max="18" width="5.7109375" customWidth="1"/>
  </cols>
  <sheetData>
    <row r="1" spans="1:16">
      <c r="A1" s="608"/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:16">
      <c r="A2" s="255"/>
    </row>
    <row r="3" spans="1:16" s="252" customFormat="1">
      <c r="A3" s="611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</row>
    <row r="4" spans="1:16" s="252" customForma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>
      <c r="A5" s="609" t="s">
        <v>159</v>
      </c>
      <c r="B5" s="609" t="s">
        <v>160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</row>
    <row r="6" spans="1:16" s="252" customFormat="1" ht="24.95" customHeight="1">
      <c r="A6" s="61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topLeftCell="C1" workbookViewId="0">
      <selection activeCell="D5" sqref="D5"/>
    </sheetView>
  </sheetViews>
  <sheetFormatPr defaultRowHeight="12.75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>
      <c r="B2" s="614" t="s">
        <v>389</v>
      </c>
      <c r="C2" s="614"/>
      <c r="D2" s="614"/>
      <c r="E2" s="614"/>
      <c r="F2" s="614"/>
    </row>
    <row r="4" spans="1:7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B48" sqref="B48"/>
    </sheetView>
  </sheetViews>
  <sheetFormatPr defaultRowHeight="12.75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>
      <c r="A2" s="615"/>
      <c r="B2" s="607"/>
      <c r="C2" s="607"/>
    </row>
    <row r="4" spans="1: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G8" sqref="G8"/>
    </sheetView>
  </sheetViews>
  <sheetFormatPr defaultRowHeight="12.75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>
      <c r="A1" s="264"/>
      <c r="B1" s="264"/>
      <c r="C1" s="609" t="s">
        <v>166</v>
      </c>
      <c r="D1" s="609"/>
      <c r="E1" s="609"/>
      <c r="F1" s="609"/>
      <c r="G1" s="609"/>
      <c r="H1" s="242"/>
      <c r="I1" s="242"/>
      <c r="J1" s="242"/>
    </row>
    <row r="2" spans="1:13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workbookViewId="0">
      <selection activeCell="D12" sqref="D12"/>
    </sheetView>
  </sheetViews>
  <sheetFormatPr defaultRowHeight="12.75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>
      <c r="A2" s="298"/>
      <c r="B2" s="617" t="s">
        <v>243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2">
      <c r="A3" s="299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4" spans="1:1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9" t="s">
        <v>242</v>
      </c>
      <c r="B5" s="61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9" t="s">
        <v>244</v>
      </c>
      <c r="L5" s="619" t="s">
        <v>245</v>
      </c>
    </row>
    <row r="6" spans="1:1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6"/>
      <c r="L6" s="616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workbookViewId="0">
      <selection activeCell="F21" sqref="F21"/>
    </sheetView>
  </sheetViews>
  <sheetFormatPr defaultRowHeight="12.75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>
      <c r="A2" s="620" t="s">
        <v>164</v>
      </c>
      <c r="B2" s="622" t="s">
        <v>241</v>
      </c>
      <c r="C2" s="622"/>
      <c r="D2" s="622"/>
      <c r="E2" s="623" t="s">
        <v>233</v>
      </c>
      <c r="F2" s="624"/>
      <c r="G2" s="457"/>
      <c r="H2" s="622" t="s">
        <v>240</v>
      </c>
      <c r="I2" s="622"/>
    </row>
    <row r="3" spans="1:9" ht="69.95" customHeight="1">
      <c r="A3" s="62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topLeftCell="B1" workbookViewId="0">
      <selection activeCell="E3" sqref="E3"/>
    </sheetView>
  </sheetViews>
  <sheetFormatPr defaultRowHeight="12.75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>
      <c r="A1" s="264"/>
      <c r="B1" s="264"/>
      <c r="C1" s="609" t="s">
        <v>166</v>
      </c>
      <c r="D1" s="609"/>
      <c r="E1" s="609"/>
      <c r="F1" s="609"/>
      <c r="G1" s="60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>
      <selection activeCell="K12" sqref="K12"/>
    </sheetView>
  </sheetViews>
  <sheetFormatPr defaultRowHeight="12.75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>
      <c r="A2" s="268"/>
      <c r="B2" s="257"/>
      <c r="C2" s="257"/>
    </row>
    <row r="3" spans="1:14">
      <c r="B3" s="239"/>
      <c r="C3" s="239"/>
    </row>
    <row r="4" spans="1:14">
      <c r="D4" s="265"/>
    </row>
    <row r="5" spans="1:14">
      <c r="B5" s="239"/>
      <c r="C5" s="239"/>
    </row>
    <row r="6" spans="1:14">
      <c r="A6" s="632" t="s">
        <v>161</v>
      </c>
      <c r="B6" s="635" t="s">
        <v>208</v>
      </c>
      <c r="C6" s="632" t="s">
        <v>209</v>
      </c>
      <c r="D6" s="625" t="s">
        <v>175</v>
      </c>
      <c r="E6" s="609" t="s">
        <v>154</v>
      </c>
      <c r="F6" s="609"/>
      <c r="G6" s="635" t="s">
        <v>146</v>
      </c>
      <c r="H6" s="627" t="s">
        <v>178</v>
      </c>
      <c r="I6" s="629" t="s">
        <v>179</v>
      </c>
      <c r="J6" s="630"/>
      <c r="K6" s="630"/>
      <c r="L6" s="631"/>
      <c r="M6" s="632" t="s">
        <v>183</v>
      </c>
      <c r="N6" s="625" t="s">
        <v>139</v>
      </c>
    </row>
    <row r="7" spans="1:14">
      <c r="A7" s="634"/>
      <c r="B7" s="634"/>
      <c r="C7" s="633"/>
      <c r="D7" s="628"/>
      <c r="E7" s="267" t="s">
        <v>176</v>
      </c>
      <c r="F7" s="267" t="s">
        <v>177</v>
      </c>
      <c r="G7" s="634"/>
      <c r="H7" s="628"/>
      <c r="I7" s="242" t="s">
        <v>180</v>
      </c>
      <c r="J7" s="242" t="s">
        <v>181</v>
      </c>
      <c r="K7" s="242" t="s">
        <v>182</v>
      </c>
      <c r="L7" s="242" t="s">
        <v>281</v>
      </c>
      <c r="M7" s="633"/>
      <c r="N7" s="626"/>
    </row>
    <row r="8" spans="1:14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>
      <c r="A1" s="373" t="s">
        <v>16</v>
      </c>
      <c r="B1" s="373"/>
      <c r="C1" s="373"/>
      <c r="D1" s="373"/>
      <c r="E1" s="373"/>
    </row>
    <row r="2" spans="1:5" s="1" customFormat="1" ht="24" customHeight="1">
      <c r="A2" s="389"/>
      <c r="B2" s="390"/>
      <c r="C2" s="390"/>
      <c r="D2" s="390"/>
      <c r="E2" s="390"/>
    </row>
    <row r="3" spans="1:5" ht="10.5" customHeight="1" thickBot="1"/>
    <row r="4" spans="1:5" s="3" customFormat="1" ht="21" customHeight="1">
      <c r="A4" s="394" t="s">
        <v>15</v>
      </c>
      <c r="B4" s="387" t="s">
        <v>12</v>
      </c>
      <c r="C4" s="387" t="s">
        <v>13</v>
      </c>
      <c r="D4" s="380" t="s">
        <v>14</v>
      </c>
      <c r="E4" s="391"/>
    </row>
    <row r="5" spans="1:5" s="3" customFormat="1" ht="16.5" thickBot="1">
      <c r="A5" s="395"/>
      <c r="B5" s="396"/>
      <c r="C5" s="396"/>
      <c r="D5" s="4"/>
      <c r="E5" s="5" t="s">
        <v>149</v>
      </c>
    </row>
    <row r="6" spans="1:5" ht="12.95" customHeight="1">
      <c r="A6" s="11"/>
      <c r="B6" s="12"/>
      <c r="C6" s="12"/>
      <c r="D6" s="12"/>
      <c r="E6" s="13"/>
    </row>
    <row r="7" spans="1:5" ht="24.75" customHeight="1">
      <c r="A7" s="397"/>
      <c r="B7" s="398"/>
      <c r="C7" s="398"/>
      <c r="D7" s="398"/>
      <c r="E7" s="399"/>
    </row>
    <row r="8" spans="1:5" ht="12.95" customHeight="1">
      <c r="A8" s="16"/>
      <c r="B8" s="17"/>
      <c r="C8" s="10"/>
      <c r="D8" s="392"/>
      <c r="E8" s="393"/>
    </row>
    <row r="9" spans="1:5" ht="12.9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workbookViewId="0">
      <selection activeCell="I3" sqref="I3"/>
    </sheetView>
  </sheetViews>
  <sheetFormatPr defaultRowHeight="12.75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workbookViewId="0">
      <selection activeCell="G5" sqref="G5"/>
    </sheetView>
  </sheetViews>
  <sheetFormatPr defaultRowHeight="12.75"/>
  <cols>
    <col min="6" max="6" width="21.42578125" customWidth="1"/>
    <col min="7" max="7" width="28.140625" customWidth="1"/>
  </cols>
  <sheetData>
    <row r="2" spans="1:7">
      <c r="A2" s="636"/>
      <c r="B2" s="636"/>
      <c r="C2" s="636"/>
      <c r="D2" s="636"/>
      <c r="E2" s="636"/>
      <c r="F2" s="636"/>
      <c r="G2" s="636"/>
    </row>
    <row r="3" spans="1:7">
      <c r="A3" s="636"/>
      <c r="B3" s="636"/>
      <c r="C3" s="636"/>
      <c r="D3" s="636"/>
      <c r="E3" s="636"/>
      <c r="F3" s="636"/>
      <c r="G3" s="63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topLeftCell="D1" workbookViewId="0">
      <selection activeCell="AC3" sqref="AC3"/>
    </sheetView>
  </sheetViews>
  <sheetFormatPr defaultRowHeight="12.75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>
      <c r="A1" s="60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</row>
    <row r="3" spans="1:28" ht="87.9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O7" sqref="O7"/>
    </sheetView>
  </sheetViews>
  <sheetFormatPr defaultRowHeight="12.75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>
      <c r="A1" s="636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 customHeight="1">
      <c r="C2" s="636"/>
      <c r="D2" s="636"/>
      <c r="E2" s="636"/>
      <c r="F2" s="636"/>
      <c r="G2" s="636"/>
      <c r="H2" s="636"/>
      <c r="I2" s="636"/>
      <c r="J2" s="636"/>
      <c r="K2" s="636"/>
      <c r="L2" s="636"/>
    </row>
    <row r="3" spans="1:13" s="280" customFormat="1" ht="12.75" customHeight="1"/>
    <row r="4" spans="1:13">
      <c r="C4" s="636" t="s">
        <v>216</v>
      </c>
      <c r="D4" s="636"/>
      <c r="E4" s="636"/>
      <c r="F4" s="636"/>
      <c r="G4" s="636"/>
      <c r="H4" s="636"/>
      <c r="I4" s="636"/>
      <c r="J4" s="636"/>
      <c r="K4" s="636"/>
      <c r="L4" s="636"/>
    </row>
    <row r="5" spans="1:13" ht="13.5" thickBot="1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</row>
    <row r="6" spans="1:13" ht="13.5" thickBot="1">
      <c r="A6" s="637" t="s">
        <v>210</v>
      </c>
      <c r="B6" s="637" t="s">
        <v>137</v>
      </c>
      <c r="C6" s="642" t="s">
        <v>211</v>
      </c>
      <c r="D6" s="643" t="s">
        <v>235</v>
      </c>
      <c r="E6" s="643" t="s">
        <v>219</v>
      </c>
      <c r="F6" s="639"/>
      <c r="G6" s="639"/>
      <c r="H6" s="639"/>
      <c r="I6" s="648" t="s">
        <v>217</v>
      </c>
      <c r="J6" s="649"/>
      <c r="K6" s="639"/>
      <c r="L6" s="639"/>
      <c r="M6" s="639"/>
    </row>
    <row r="7" spans="1:13" ht="13.5" thickBot="1">
      <c r="A7" s="638"/>
      <c r="B7" s="641"/>
      <c r="C7" s="641"/>
      <c r="D7" s="644"/>
      <c r="E7" s="646"/>
      <c r="F7" s="639" t="s">
        <v>212</v>
      </c>
      <c r="G7" s="639"/>
      <c r="H7" s="639"/>
      <c r="I7" s="643" t="s">
        <v>218</v>
      </c>
      <c r="J7" s="643" t="s">
        <v>220</v>
      </c>
      <c r="K7" s="639" t="s">
        <v>212</v>
      </c>
      <c r="L7" s="639"/>
      <c r="M7" s="639"/>
    </row>
    <row r="8" spans="1:13" ht="73.5" customHeight="1" thickBot="1">
      <c r="A8" s="638"/>
      <c r="B8" s="641"/>
      <c r="C8" s="641"/>
      <c r="D8" s="645"/>
      <c r="E8" s="647"/>
      <c r="F8" s="278" t="s">
        <v>213</v>
      </c>
      <c r="G8" s="278" t="s">
        <v>214</v>
      </c>
      <c r="H8" s="278" t="s">
        <v>215</v>
      </c>
      <c r="I8" s="645"/>
      <c r="J8" s="645"/>
      <c r="K8" s="278" t="s">
        <v>213</v>
      </c>
      <c r="L8" s="278" t="s">
        <v>214</v>
      </c>
      <c r="M8" s="278" t="s">
        <v>215</v>
      </c>
    </row>
    <row r="9" spans="1:13">
      <c r="C9" s="277"/>
      <c r="H9" s="279"/>
      <c r="J9" s="279"/>
      <c r="M9" s="279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C13" sqref="C13:C14"/>
    </sheetView>
  </sheetViews>
  <sheetFormatPr defaultRowHeight="12.75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workbookViewId="0">
      <selection activeCell="G12" sqref="G12"/>
    </sheetView>
  </sheetViews>
  <sheetFormatPr defaultRowHeight="12.75"/>
  <cols>
    <col min="1" max="1" width="23.570312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  <col min="9" max="9" width="2.5703125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>
      <c r="A7" s="339"/>
      <c r="B7" s="264"/>
      <c r="C7" s="339"/>
      <c r="D7" s="264"/>
      <c r="E7" s="339"/>
      <c r="F7" s="264"/>
    </row>
    <row r="10" spans="1:6">
      <c r="A10" t="s">
        <v>260</v>
      </c>
    </row>
    <row r="11" spans="1:6">
      <c r="A11" t="s">
        <v>261</v>
      </c>
    </row>
    <row r="12" spans="1:6">
      <c r="A12" t="s">
        <v>262</v>
      </c>
    </row>
    <row r="13" spans="1:6">
      <c r="A13" t="s">
        <v>263</v>
      </c>
    </row>
    <row r="14" spans="1:6">
      <c r="A14" t="s">
        <v>264</v>
      </c>
    </row>
    <row r="15" spans="1:6">
      <c r="A15" t="s">
        <v>265</v>
      </c>
    </row>
    <row r="16" spans="1:6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"/>
  <dimension ref="A1:O7"/>
  <sheetViews>
    <sheetView workbookViewId="0">
      <selection activeCell="I28" sqref="I28"/>
    </sheetView>
  </sheetViews>
  <sheetFormatPr defaultRowHeight="12.75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>
      <c r="A1" s="240"/>
      <c r="B1" s="239"/>
      <c r="C1" s="239"/>
      <c r="G1" s="241"/>
      <c r="H1" s="241"/>
    </row>
    <row r="2" spans="1:15">
      <c r="A2" s="240"/>
      <c r="B2" s="239"/>
      <c r="C2" s="239"/>
      <c r="G2" s="241"/>
      <c r="H2" s="241"/>
    </row>
    <row r="3" spans="1:15">
      <c r="A3" s="240"/>
      <c r="B3" s="239"/>
      <c r="C3" s="239"/>
      <c r="G3" s="241"/>
      <c r="H3" s="241"/>
    </row>
    <row r="4" spans="1:15">
      <c r="A4" s="240"/>
      <c r="B4" s="239"/>
      <c r="C4" s="239"/>
      <c r="G4" s="241"/>
      <c r="H4" s="241"/>
    </row>
    <row r="5" spans="1:15" ht="24.75" customHeight="1">
      <c r="A5" s="650" t="s">
        <v>144</v>
      </c>
      <c r="B5" s="650"/>
      <c r="C5" s="650"/>
      <c r="D5" s="650"/>
      <c r="E5" s="650"/>
      <c r="F5" s="650"/>
      <c r="G5" s="650"/>
      <c r="H5" s="241"/>
    </row>
    <row r="6" spans="1:1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2.75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4:F35"/>
  <sheetViews>
    <sheetView workbookViewId="0">
      <selection activeCell="A30" sqref="A30"/>
    </sheetView>
  </sheetViews>
  <sheetFormatPr defaultRowHeight="12.75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/>
    <row r="5" spans="1:6" s="346" customFormat="1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>
      <c r="A7" s="349"/>
      <c r="B7" s="350"/>
      <c r="C7" s="349"/>
      <c r="D7" s="350"/>
      <c r="E7" s="349"/>
      <c r="F7" s="350"/>
    </row>
    <row r="8" spans="1:6" s="346" customFormat="1"/>
    <row r="9" spans="1:6" s="346" customFormat="1"/>
    <row r="10" spans="1:6" s="346" customFormat="1">
      <c r="A10" s="346" t="s">
        <v>291</v>
      </c>
    </row>
    <row r="11" spans="1:6" s="346" customFormat="1">
      <c r="A11" s="346" t="s">
        <v>292</v>
      </c>
    </row>
    <row r="12" spans="1:6" s="346" customFormat="1">
      <c r="A12" s="346" t="s">
        <v>293</v>
      </c>
    </row>
    <row r="13" spans="1:6" s="346" customFormat="1">
      <c r="A13" s="346" t="s">
        <v>294</v>
      </c>
    </row>
    <row r="14" spans="1:6" s="346" customFormat="1">
      <c r="A14" s="346" t="s">
        <v>295</v>
      </c>
    </row>
    <row r="15" spans="1:6" s="346" customFormat="1">
      <c r="A15" s="346" t="s">
        <v>296</v>
      </c>
    </row>
    <row r="16" spans="1:6" s="346" customFormat="1">
      <c r="A16" s="346" t="s">
        <v>297</v>
      </c>
    </row>
    <row r="17" spans="1:6" s="346" customFormat="1">
      <c r="A17" s="346" t="s">
        <v>298</v>
      </c>
    </row>
    <row r="18" spans="1:6" s="346" customFormat="1">
      <c r="A18" s="346" t="s">
        <v>299</v>
      </c>
    </row>
    <row r="19" spans="1:6" s="346" customFormat="1">
      <c r="A19" s="346" t="s">
        <v>300</v>
      </c>
    </row>
    <row r="20" spans="1:6" s="346" customFormat="1">
      <c r="A20" s="346" t="s">
        <v>301</v>
      </c>
    </row>
    <row r="21" spans="1:6" s="346" customFormat="1">
      <c r="A21" s="346" t="s">
        <v>302</v>
      </c>
    </row>
    <row r="22" spans="1:6" s="346" customFormat="1">
      <c r="A22" s="346" t="s">
        <v>303</v>
      </c>
    </row>
    <row r="23" spans="1:6" s="346" customFormat="1">
      <c r="A23" s="346" t="s">
        <v>304</v>
      </c>
    </row>
    <row r="24" spans="1:6" s="346" customFormat="1">
      <c r="A24" s="346" t="s">
        <v>305</v>
      </c>
    </row>
    <row r="25" spans="1:6" s="346" customFormat="1">
      <c r="A25" s="346" t="s">
        <v>306</v>
      </c>
    </row>
    <row r="26" spans="1:6" s="346" customFormat="1">
      <c r="A26" s="346" t="s">
        <v>307</v>
      </c>
    </row>
    <row r="27" spans="1:6" s="346" customFormat="1">
      <c r="A27" s="346" t="s">
        <v>308</v>
      </c>
    </row>
    <row r="28" spans="1:6" s="346" customFormat="1"/>
    <row r="29" spans="1:6" s="346" customFormat="1">
      <c r="A29" s="351" t="s">
        <v>309</v>
      </c>
      <c r="B29" s="351"/>
      <c r="C29" s="351"/>
      <c r="D29" s="351"/>
      <c r="E29" s="351"/>
      <c r="F29" s="351"/>
    </row>
    <row r="30" spans="1:6" s="346" customFormat="1">
      <c r="A30" s="351"/>
      <c r="B30" s="351"/>
      <c r="C30" s="351"/>
      <c r="D30" s="351"/>
      <c r="E30" s="351"/>
      <c r="F30" s="351"/>
    </row>
    <row r="31" spans="1:6" s="346" customFormat="1">
      <c r="A31" s="351"/>
      <c r="B31" s="351"/>
      <c r="C31" s="351"/>
      <c r="D31" s="351"/>
      <c r="E31" s="351"/>
      <c r="F31" s="351"/>
    </row>
    <row r="32" spans="1:6" s="346" customFormat="1">
      <c r="A32" s="351"/>
      <c r="B32" s="351"/>
      <c r="C32" s="351"/>
      <c r="D32" s="351"/>
      <c r="E32" s="351"/>
      <c r="F32" s="351"/>
    </row>
    <row r="33" spans="1:6" s="346" customFormat="1">
      <c r="A33" s="351"/>
      <c r="B33" s="351"/>
      <c r="C33" s="351"/>
      <c r="D33" s="351"/>
      <c r="E33" s="351"/>
      <c r="F33" s="351"/>
    </row>
    <row r="34" spans="1:6" s="346" customFormat="1"/>
    <row r="35" spans="1:6" s="346" customFormat="1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C2:P5"/>
  <sheetViews>
    <sheetView workbookViewId="0">
      <selection activeCell="E12" sqref="E12"/>
    </sheetView>
  </sheetViews>
  <sheetFormatPr defaultRowHeight="12.75"/>
  <sheetData>
    <row r="2" spans="3:16">
      <c r="C2" s="494">
        <f>SUM(C3:D5)</f>
        <v>468</v>
      </c>
      <c r="D2" s="494"/>
      <c r="E2" s="494">
        <f t="shared" ref="E2" si="0">SUM(E3:F5)</f>
        <v>176</v>
      </c>
      <c r="F2" s="494"/>
      <c r="G2" s="494">
        <f t="shared" ref="G2" si="1">SUM(G3:H5)</f>
        <v>71</v>
      </c>
      <c r="H2" s="494"/>
      <c r="I2" s="494">
        <f t="shared" ref="I2" si="2">SUM(I3:J5)</f>
        <v>0</v>
      </c>
      <c r="J2" s="494"/>
      <c r="K2" s="494">
        <f t="shared" ref="K2" si="3">SUM(K3:L5)</f>
        <v>0</v>
      </c>
      <c r="L2" s="494"/>
      <c r="M2" s="494">
        <f t="shared" ref="M2" si="4">SUM(M3:N5)</f>
        <v>105</v>
      </c>
      <c r="N2" s="494"/>
      <c r="O2" s="494">
        <f t="shared" ref="O2" si="5">SUM(O3:P5)</f>
        <v>292</v>
      </c>
      <c r="P2" s="494"/>
    </row>
    <row r="3" spans="3:16">
      <c r="C3" s="517">
        <f t="shared" ref="C3:C5" si="6">SUM(E3,O3)</f>
        <v>216</v>
      </c>
      <c r="D3" s="540"/>
      <c r="E3" s="404">
        <f t="shared" ref="E3:E5" si="7">SUM(G3:N3)</f>
        <v>70</v>
      </c>
      <c r="F3" s="404"/>
      <c r="G3" s="404">
        <v>0</v>
      </c>
      <c r="H3" s="404"/>
      <c r="I3" s="404">
        <v>0</v>
      </c>
      <c r="J3" s="404"/>
      <c r="K3" s="404">
        <v>0</v>
      </c>
      <c r="L3" s="404"/>
      <c r="M3" s="404">
        <v>70</v>
      </c>
      <c r="N3" s="404"/>
      <c r="O3" s="524">
        <v>146</v>
      </c>
      <c r="P3" s="525"/>
    </row>
    <row r="4" spans="3:16">
      <c r="C4" s="517">
        <f t="shared" si="6"/>
        <v>180</v>
      </c>
      <c r="D4" s="540"/>
      <c r="E4" s="404">
        <f t="shared" si="7"/>
        <v>70</v>
      </c>
      <c r="F4" s="404"/>
      <c r="G4" s="404">
        <v>35</v>
      </c>
      <c r="H4" s="404"/>
      <c r="I4" s="404">
        <v>0</v>
      </c>
      <c r="J4" s="404"/>
      <c r="K4" s="404">
        <v>0</v>
      </c>
      <c r="L4" s="404"/>
      <c r="M4" s="404">
        <v>35</v>
      </c>
      <c r="N4" s="404"/>
      <c r="O4" s="524">
        <v>110</v>
      </c>
      <c r="P4" s="525"/>
    </row>
    <row r="5" spans="3:16">
      <c r="C5" s="517">
        <f t="shared" si="6"/>
        <v>72</v>
      </c>
      <c r="D5" s="540"/>
      <c r="E5" s="404">
        <f t="shared" si="7"/>
        <v>36</v>
      </c>
      <c r="F5" s="404"/>
      <c r="G5" s="404">
        <v>36</v>
      </c>
      <c r="H5" s="404"/>
      <c r="I5" s="404">
        <v>0</v>
      </c>
      <c r="J5" s="404"/>
      <c r="K5" s="404">
        <v>0</v>
      </c>
      <c r="L5" s="404"/>
      <c r="M5" s="404">
        <v>0</v>
      </c>
      <c r="N5" s="404"/>
      <c r="O5" s="524">
        <v>36</v>
      </c>
      <c r="P5" s="525"/>
    </row>
  </sheetData>
  <mergeCells count="28">
    <mergeCell ref="O4:P4"/>
    <mergeCell ref="C3:D3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O5:P5"/>
    <mergeCell ref="C2:D2"/>
    <mergeCell ref="E2:F2"/>
    <mergeCell ref="G2:H2"/>
    <mergeCell ref="I2:J2"/>
    <mergeCell ref="K2:L2"/>
    <mergeCell ref="M2:N2"/>
    <mergeCell ref="O2:P2"/>
    <mergeCell ref="C5:D5"/>
    <mergeCell ref="E5:F5"/>
    <mergeCell ref="G5:H5"/>
    <mergeCell ref="I5:J5"/>
    <mergeCell ref="K5:L5"/>
    <mergeCell ref="M5:N5"/>
    <mergeCell ref="O3:P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88" t="s">
        <v>17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AM1" s="499" t="s">
        <v>393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1:63" ht="14.25" customHeight="1">
      <c r="B2" s="491" t="s">
        <v>18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AM2" s="500" t="s">
        <v>19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1:63" ht="29.45" customHeight="1">
      <c r="A3" s="497" t="s">
        <v>392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89" t="s">
        <v>20</v>
      </c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1:63" ht="15.75">
      <c r="B4" s="491" t="s">
        <v>21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26"/>
      <c r="AI4" s="25"/>
      <c r="AU4" s="25" t="s">
        <v>22</v>
      </c>
    </row>
    <row r="5" spans="1:63" ht="18.75" customHeight="1">
      <c r="B5" s="488" t="s">
        <v>23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107" t="s">
        <v>135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</row>
    <row r="6" spans="1:63" ht="18.75" customHeight="1"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107" t="s">
        <v>136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</row>
    <row r="7" spans="1:63" ht="18.75" customHeight="1">
      <c r="C7" s="25" t="s">
        <v>24</v>
      </c>
      <c r="D7" s="493" t="s">
        <v>22</v>
      </c>
      <c r="E7" s="494"/>
      <c r="F7" s="494"/>
      <c r="G7" s="25"/>
      <c r="H7" s="493"/>
      <c r="I7" s="493"/>
      <c r="J7" s="493"/>
      <c r="K7" s="493"/>
      <c r="L7" s="493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</row>
    <row r="8" spans="1:63" ht="18.75" customHeight="1">
      <c r="E8" s="25"/>
      <c r="G8" s="25"/>
      <c r="H8" s="495" t="s">
        <v>110</v>
      </c>
      <c r="I8" s="495"/>
      <c r="J8" s="495"/>
      <c r="K8" s="495"/>
      <c r="L8" s="49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</row>
    <row r="9" spans="1:63" ht="18.75" customHeight="1">
      <c r="B9" s="25"/>
      <c r="C9" s="25"/>
      <c r="D9" s="25"/>
      <c r="E9" s="490"/>
      <c r="F9" s="490"/>
      <c r="G9" s="25"/>
      <c r="H9" s="490"/>
      <c r="I9" s="490"/>
      <c r="J9" s="490"/>
      <c r="K9" s="490"/>
      <c r="L9" s="490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25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502" t="s">
        <v>26</v>
      </c>
      <c r="BD11" s="502"/>
      <c r="BE11" s="502"/>
      <c r="BF11" s="502"/>
      <c r="BG11" s="502"/>
      <c r="BH11" s="502"/>
      <c r="BI11" s="502"/>
      <c r="BJ11" s="502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2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3" t="s">
        <v>40</v>
      </c>
      <c r="BD13" s="479" t="s">
        <v>41</v>
      </c>
      <c r="BE13" s="479" t="s">
        <v>42</v>
      </c>
      <c r="BF13" s="479" t="s">
        <v>43</v>
      </c>
      <c r="BG13" s="479" t="s">
        <v>44</v>
      </c>
      <c r="BH13" s="477" t="s">
        <v>45</v>
      </c>
      <c r="BI13" s="472" t="s">
        <v>46</v>
      </c>
      <c r="BJ13" s="472" t="s">
        <v>47</v>
      </c>
    </row>
    <row r="14" spans="1:63">
      <c r="B14" s="42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80"/>
      <c r="BE14" s="480"/>
      <c r="BF14" s="480"/>
      <c r="BG14" s="480"/>
      <c r="BH14" s="435"/>
      <c r="BI14" s="473"/>
      <c r="BJ14" s="473"/>
    </row>
    <row r="15" spans="1:63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80"/>
      <c r="BE15" s="480"/>
      <c r="BF15" s="480"/>
      <c r="BG15" s="480"/>
      <c r="BH15" s="435"/>
      <c r="BI15" s="473"/>
      <c r="BJ15" s="473"/>
    </row>
    <row r="16" spans="1:63" ht="13.5" thickBot="1">
      <c r="B16" s="42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81"/>
      <c r="BE16" s="481"/>
      <c r="BF16" s="481"/>
      <c r="BG16" s="481"/>
      <c r="BH16" s="478"/>
      <c r="BI16" s="473"/>
      <c r="BJ16" s="474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63</v>
      </c>
      <c r="AZ23" s="464"/>
      <c r="BA23" s="464"/>
      <c r="BB23" s="465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64</v>
      </c>
      <c r="C25" s="59"/>
      <c r="D25" s="59"/>
      <c r="E25" s="59"/>
      <c r="F25" s="59"/>
      <c r="G25" s="59"/>
      <c r="I25" s="456" t="s">
        <v>111</v>
      </c>
      <c r="J25" s="457"/>
      <c r="L25" s="427" t="s">
        <v>65</v>
      </c>
      <c r="M25" s="427"/>
      <c r="N25" s="427"/>
      <c r="O25" s="427"/>
      <c r="Q25" s="163" t="s">
        <v>60</v>
      </c>
      <c r="R25" s="60"/>
      <c r="S25" s="427" t="s">
        <v>66</v>
      </c>
      <c r="T25" s="427"/>
      <c r="U25" s="427"/>
      <c r="V25" s="59"/>
      <c r="W25" s="49" t="s">
        <v>61</v>
      </c>
      <c r="Y25" s="427" t="s">
        <v>67</v>
      </c>
      <c r="Z25" s="427"/>
      <c r="AA25" s="427"/>
      <c r="AB25" s="59"/>
      <c r="AC25" s="49" t="s">
        <v>49</v>
      </c>
      <c r="AE25" s="427" t="s">
        <v>68</v>
      </c>
      <c r="AF25" s="427"/>
      <c r="AG25" s="42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2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3" t="s">
        <v>74</v>
      </c>
      <c r="AG27" s="444"/>
      <c r="AH27" s="444"/>
      <c r="AI27" s="444"/>
      <c r="AJ27" s="445"/>
      <c r="AK27" s="475" t="s">
        <v>75</v>
      </c>
      <c r="AL27" s="476"/>
      <c r="AM27" s="476"/>
      <c r="AN27" s="476"/>
      <c r="AO27" s="476"/>
      <c r="AP27" s="476"/>
      <c r="AQ27" s="476"/>
      <c r="AR27" s="476"/>
      <c r="AS27" s="487" t="s">
        <v>76</v>
      </c>
      <c r="AT27" s="487"/>
      <c r="AU27" s="487"/>
      <c r="AV27" s="487"/>
      <c r="AW27" s="487"/>
      <c r="AX27" s="487"/>
      <c r="AY27" s="469" t="s">
        <v>77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6"/>
      <c r="AG28" s="447"/>
      <c r="AH28" s="447"/>
      <c r="AI28" s="447"/>
      <c r="AJ28" s="448"/>
      <c r="AK28" s="428" t="s">
        <v>78</v>
      </c>
      <c r="AL28" s="429"/>
      <c r="AM28" s="458" t="s">
        <v>79</v>
      </c>
      <c r="AN28" s="458"/>
      <c r="AO28" s="458"/>
      <c r="AP28" s="458"/>
      <c r="AQ28" s="458"/>
      <c r="AR28" s="458"/>
      <c r="AS28" s="482" t="s">
        <v>80</v>
      </c>
      <c r="AT28" s="482"/>
      <c r="AU28" s="482"/>
      <c r="AV28" s="483"/>
      <c r="AW28" s="484" t="s">
        <v>81</v>
      </c>
      <c r="AX28" s="48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0" t="s">
        <v>88</v>
      </c>
      <c r="AG29" s="451"/>
      <c r="AH29" s="452" t="s">
        <v>89</v>
      </c>
      <c r="AI29" s="451"/>
      <c r="AJ29" s="434" t="s">
        <v>90</v>
      </c>
      <c r="AK29" s="430"/>
      <c r="AL29" s="431"/>
      <c r="AM29" s="461" t="s">
        <v>91</v>
      </c>
      <c r="AN29" s="459"/>
      <c r="AO29" s="459" t="s">
        <v>92</v>
      </c>
      <c r="AP29" s="459"/>
      <c r="AQ29" s="459" t="s">
        <v>93</v>
      </c>
      <c r="AR29" s="459"/>
      <c r="AS29" s="459" t="s">
        <v>94</v>
      </c>
      <c r="AT29" s="459"/>
      <c r="AU29" s="459" t="s">
        <v>95</v>
      </c>
      <c r="AV29" s="459"/>
      <c r="AW29" s="485"/>
      <c r="AX29" s="48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2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53"/>
      <c r="AI30" s="431"/>
      <c r="AJ30" s="435"/>
      <c r="AK30" s="430"/>
      <c r="AL30" s="431"/>
      <c r="AM30" s="461"/>
      <c r="AN30" s="459"/>
      <c r="AO30" s="459"/>
      <c r="AP30" s="459"/>
      <c r="AQ30" s="459"/>
      <c r="AR30" s="459"/>
      <c r="AS30" s="459"/>
      <c r="AT30" s="459"/>
      <c r="AU30" s="459"/>
      <c r="AV30" s="459"/>
      <c r="AW30" s="485"/>
      <c r="AX30" s="485"/>
      <c r="AY30" s="466" t="s">
        <v>97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2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53"/>
      <c r="AI31" s="431"/>
      <c r="AJ31" s="435"/>
      <c r="AK31" s="430"/>
      <c r="AL31" s="431"/>
      <c r="AM31" s="461"/>
      <c r="AN31" s="459"/>
      <c r="AO31" s="459"/>
      <c r="AP31" s="459"/>
      <c r="AQ31" s="459"/>
      <c r="AR31" s="459"/>
      <c r="AS31" s="459"/>
      <c r="AT31" s="459"/>
      <c r="AU31" s="459"/>
      <c r="AV31" s="459"/>
      <c r="AW31" s="485"/>
      <c r="AX31" s="48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53"/>
      <c r="AI32" s="431"/>
      <c r="AJ32" s="435"/>
      <c r="AK32" s="430"/>
      <c r="AL32" s="431"/>
      <c r="AM32" s="461"/>
      <c r="AN32" s="459"/>
      <c r="AO32" s="459"/>
      <c r="AP32" s="459"/>
      <c r="AQ32" s="459"/>
      <c r="AR32" s="459"/>
      <c r="AS32" s="459"/>
      <c r="AT32" s="459"/>
      <c r="AU32" s="459"/>
      <c r="AV32" s="459"/>
      <c r="AW32" s="485"/>
      <c r="AX32" s="48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62"/>
      <c r="AN33" s="460"/>
      <c r="AO33" s="460"/>
      <c r="AP33" s="460"/>
      <c r="AQ33" s="460"/>
      <c r="AR33" s="460"/>
      <c r="AS33" s="460"/>
      <c r="AT33" s="460"/>
      <c r="AU33" s="460"/>
      <c r="AV33" s="460"/>
      <c r="AW33" s="486"/>
      <c r="AX33" s="48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41"/>
      <c r="D36" s="439"/>
      <c r="E36" s="439"/>
      <c r="F36" s="438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40"/>
      <c r="AF36" s="442"/>
      <c r="AG36" s="437"/>
      <c r="AH36" s="436"/>
      <c r="AI36" s="437"/>
      <c r="AJ36" s="103"/>
      <c r="AK36" s="526">
        <f>SUM(AM36,AW36)</f>
        <v>0</v>
      </c>
      <c r="AL36" s="437"/>
      <c r="AM36" s="426">
        <f>SUM(AO36:AV36)</f>
        <v>0</v>
      </c>
      <c r="AN36" s="426"/>
      <c r="AO36" s="426"/>
      <c r="AP36" s="426"/>
      <c r="AQ36" s="426"/>
      <c r="AR36" s="426"/>
      <c r="AS36" s="426"/>
      <c r="AT36" s="426"/>
      <c r="AU36" s="426"/>
      <c r="AV36" s="426"/>
      <c r="AW36" s="442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507"/>
      <c r="D37" s="439"/>
      <c r="E37" s="439"/>
      <c r="F37" s="520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40"/>
      <c r="AF37" s="508"/>
      <c r="AG37" s="509"/>
      <c r="AH37" s="519"/>
      <c r="AI37" s="509"/>
      <c r="AJ37" s="86"/>
      <c r="AK37" s="517">
        <f>SUM(AM37,AW37)</f>
        <v>0</v>
      </c>
      <c r="AL37" s="518"/>
      <c r="AM37" s="404">
        <f>SUM(AO37:AV37)</f>
        <v>0</v>
      </c>
      <c r="AN37" s="404"/>
      <c r="AO37" s="404"/>
      <c r="AP37" s="404"/>
      <c r="AQ37" s="404"/>
      <c r="AR37" s="404"/>
      <c r="AS37" s="404"/>
      <c r="AT37" s="404"/>
      <c r="AU37" s="404"/>
      <c r="AV37" s="404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8">
        <f>SUM(AM38,AW38)</f>
        <v>0</v>
      </c>
      <c r="AL38" s="529"/>
      <c r="AM38" s="530">
        <f>SUM(AO38:AV38)</f>
        <v>0</v>
      </c>
      <c r="AN38" s="529"/>
      <c r="AO38" s="405"/>
      <c r="AP38" s="406"/>
      <c r="AQ38" s="405"/>
      <c r="AR38" s="406"/>
      <c r="AS38" s="405"/>
      <c r="AT38" s="406"/>
      <c r="AU38" s="405"/>
      <c r="AV38" s="406"/>
      <c r="AW38" s="405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407" t="s">
        <v>100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1">
        <f>SUM(AM40,AW40)</f>
        <v>0</v>
      </c>
      <c r="AL40" s="532"/>
      <c r="AM40" s="510">
        <f>SUM(AO40:AV40)</f>
        <v>0</v>
      </c>
      <c r="AN40" s="527"/>
      <c r="AO40" s="510"/>
      <c r="AP40" s="527"/>
      <c r="AQ40" s="510"/>
      <c r="AR40" s="527"/>
      <c r="AS40" s="510"/>
      <c r="AT40" s="527"/>
      <c r="AU40" s="510"/>
      <c r="AV40" s="527"/>
      <c r="AW40" s="510"/>
      <c r="AX40" s="511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513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1">
        <f>SUM(AM41,AW41)</f>
        <v>0</v>
      </c>
      <c r="AL41" s="522"/>
      <c r="AM41" s="402">
        <f>SUM(AO41:AV41)</f>
        <v>0</v>
      </c>
      <c r="AN41" s="403"/>
      <c r="AO41" s="402"/>
      <c r="AP41" s="403"/>
      <c r="AQ41" s="402"/>
      <c r="AR41" s="403"/>
      <c r="AS41" s="402"/>
      <c r="AT41" s="403"/>
      <c r="AU41" s="402"/>
      <c r="AV41" s="403"/>
      <c r="AW41" s="402"/>
      <c r="AX41" s="506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515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0">
        <f>SUM(AY42:BJ42)</f>
        <v>0</v>
      </c>
      <c r="AL42" s="40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0">
        <f>SUM(AY43:BJ43)</f>
        <v>0</v>
      </c>
      <c r="AL43" s="40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0">
        <f>SUM(AY44:BJ44)</f>
        <v>0</v>
      </c>
      <c r="AL44" s="40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418" t="s">
        <v>107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20"/>
      <c r="P45" s="140" t="s">
        <v>98</v>
      </c>
      <c r="Q45" s="141" t="s">
        <v>99</v>
      </c>
      <c r="R45" s="407" t="s">
        <v>108</v>
      </c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21"/>
      <c r="AE45" s="140" t="s">
        <v>98</v>
      </c>
      <c r="AF45" s="141" t="s">
        <v>99</v>
      </c>
      <c r="AG45" s="418" t="s">
        <v>112</v>
      </c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22"/>
      <c r="AW45" s="407" t="s">
        <v>113</v>
      </c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416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163"/>
      <c r="Q47" s="178"/>
      <c r="R47" s="414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163"/>
      <c r="AF47" s="178"/>
      <c r="AG47" s="416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7"/>
      <c r="AW47" s="414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410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148"/>
      <c r="Q48" s="149"/>
      <c r="R48" s="412" t="s">
        <v>22</v>
      </c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148"/>
      <c r="AF48" s="149"/>
      <c r="AG48" s="410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3"/>
      <c r="AW48" s="412"/>
      <c r="AX48" s="411"/>
      <c r="AY48" s="411"/>
      <c r="AZ48" s="411"/>
      <c r="BA48" s="411"/>
      <c r="BB48" s="411"/>
      <c r="BC48" s="411"/>
      <c r="BD48" s="411"/>
      <c r="BE48" s="411"/>
      <c r="BF48" s="411"/>
      <c r="BG48" s="411"/>
      <c r="BH48" s="411"/>
      <c r="BI48" s="411"/>
      <c r="BJ48" s="413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88" t="s">
        <v>312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AM1" s="499" t="s">
        <v>317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1:63" ht="14.25" customHeight="1">
      <c r="B2" s="491" t="s">
        <v>313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AM2" s="500" t="s">
        <v>320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1:63" ht="29.45" customHeight="1">
      <c r="B3" s="497" t="s">
        <v>329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N3" s="489" t="s">
        <v>310</v>
      </c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1:63" ht="15.75">
      <c r="B4" s="491" t="s">
        <v>314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26"/>
      <c r="AI4" s="25"/>
      <c r="AU4" s="25" t="s">
        <v>22</v>
      </c>
    </row>
    <row r="5" spans="1:63" ht="18.75" customHeight="1">
      <c r="B5" s="488" t="s">
        <v>315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107" t="s">
        <v>318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</row>
    <row r="6" spans="1:63" ht="18.75" customHeight="1"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107" t="s">
        <v>319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</row>
    <row r="7" spans="1:63" ht="18.75" customHeight="1">
      <c r="C7" s="25" t="s">
        <v>24</v>
      </c>
      <c r="D7" s="493" t="s">
        <v>22</v>
      </c>
      <c r="E7" s="494"/>
      <c r="F7" s="494"/>
      <c r="G7" s="25"/>
      <c r="H7" s="493"/>
      <c r="I7" s="493"/>
      <c r="J7" s="493"/>
      <c r="K7" s="493"/>
      <c r="L7" s="493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</row>
    <row r="8" spans="1:63" ht="18.75" customHeight="1">
      <c r="E8" s="25"/>
      <c r="G8" s="25"/>
      <c r="H8" s="495" t="s">
        <v>316</v>
      </c>
      <c r="I8" s="495"/>
      <c r="J8" s="495"/>
      <c r="K8" s="495"/>
      <c r="L8" s="49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</row>
    <row r="9" spans="1:63" ht="18.75" customHeight="1">
      <c r="B9" s="25"/>
      <c r="C9" s="25"/>
      <c r="D9" s="25"/>
      <c r="E9" s="490"/>
      <c r="F9" s="490"/>
      <c r="G9" s="25"/>
      <c r="H9" s="490"/>
      <c r="I9" s="490"/>
      <c r="J9" s="490"/>
      <c r="K9" s="490"/>
      <c r="L9" s="490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311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502" t="s">
        <v>321</v>
      </c>
      <c r="BD11" s="502"/>
      <c r="BE11" s="502"/>
      <c r="BF11" s="502"/>
      <c r="BG11" s="502"/>
      <c r="BH11" s="502"/>
      <c r="BI11" s="502"/>
      <c r="BJ11" s="502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2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3" t="s">
        <v>335</v>
      </c>
      <c r="BD13" s="479" t="s">
        <v>336</v>
      </c>
      <c r="BE13" s="479" t="s">
        <v>337</v>
      </c>
      <c r="BF13" s="479" t="s">
        <v>338</v>
      </c>
      <c r="BG13" s="479" t="s">
        <v>339</v>
      </c>
      <c r="BH13" s="477" t="s">
        <v>340</v>
      </c>
      <c r="BI13" s="472" t="s">
        <v>341</v>
      </c>
      <c r="BJ13" s="472" t="s">
        <v>342</v>
      </c>
    </row>
    <row r="14" spans="1:63">
      <c r="B14" s="42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80"/>
      <c r="BE14" s="480"/>
      <c r="BF14" s="480"/>
      <c r="BG14" s="480"/>
      <c r="BH14" s="435"/>
      <c r="BI14" s="473"/>
      <c r="BJ14" s="473"/>
    </row>
    <row r="15" spans="1:63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80"/>
      <c r="BE15" s="480"/>
      <c r="BF15" s="480"/>
      <c r="BG15" s="480"/>
      <c r="BH15" s="435"/>
      <c r="BI15" s="473"/>
      <c r="BJ15" s="473"/>
    </row>
    <row r="16" spans="1:63" ht="13.5" thickBot="1">
      <c r="B16" s="42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81"/>
      <c r="BE16" s="481"/>
      <c r="BF16" s="481"/>
      <c r="BG16" s="481"/>
      <c r="BH16" s="478"/>
      <c r="BI16" s="473"/>
      <c r="BJ16" s="474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341</v>
      </c>
      <c r="AZ23" s="464"/>
      <c r="BA23" s="464"/>
      <c r="BB23" s="465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343</v>
      </c>
      <c r="C25" s="59"/>
      <c r="D25" s="59"/>
      <c r="E25" s="59"/>
      <c r="F25" s="59"/>
      <c r="G25" s="59"/>
      <c r="I25" s="456" t="s">
        <v>111</v>
      </c>
      <c r="J25" s="457"/>
      <c r="L25" s="427" t="s">
        <v>344</v>
      </c>
      <c r="M25" s="427"/>
      <c r="N25" s="427"/>
      <c r="O25" s="427"/>
      <c r="Q25" s="163" t="s">
        <v>60</v>
      </c>
      <c r="R25" s="60"/>
      <c r="S25" s="427" t="s">
        <v>336</v>
      </c>
      <c r="T25" s="427"/>
      <c r="U25" s="427"/>
      <c r="V25" s="59"/>
      <c r="W25" s="49" t="s">
        <v>61</v>
      </c>
      <c r="Y25" s="427" t="s">
        <v>337</v>
      </c>
      <c r="Z25" s="427"/>
      <c r="AA25" s="427"/>
      <c r="AB25" s="59"/>
      <c r="AC25" s="49" t="s">
        <v>49</v>
      </c>
      <c r="AE25" s="427" t="s">
        <v>338</v>
      </c>
      <c r="AF25" s="427"/>
      <c r="AG25" s="42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2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3" t="s">
        <v>349</v>
      </c>
      <c r="AG27" s="444"/>
      <c r="AH27" s="444"/>
      <c r="AI27" s="444"/>
      <c r="AJ27" s="445"/>
      <c r="AK27" s="533" t="s">
        <v>352</v>
      </c>
      <c r="AL27" s="464"/>
      <c r="AM27" s="464"/>
      <c r="AN27" s="464"/>
      <c r="AO27" s="464"/>
      <c r="AP27" s="464"/>
      <c r="AQ27" s="464"/>
      <c r="AR27" s="464"/>
      <c r="AS27" s="534"/>
      <c r="AT27" s="534"/>
      <c r="AU27" s="534"/>
      <c r="AV27" s="534"/>
      <c r="AW27" s="534"/>
      <c r="AX27" s="535"/>
      <c r="AY27" s="469" t="s">
        <v>361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6"/>
      <c r="AG28" s="447"/>
      <c r="AH28" s="447"/>
      <c r="AI28" s="447"/>
      <c r="AJ28" s="448"/>
      <c r="AK28" s="428" t="s">
        <v>353</v>
      </c>
      <c r="AL28" s="429"/>
      <c r="AM28" s="536" t="s">
        <v>354</v>
      </c>
      <c r="AN28" s="537"/>
      <c r="AO28" s="537"/>
      <c r="AP28" s="537"/>
      <c r="AQ28" s="537"/>
      <c r="AR28" s="537"/>
      <c r="AS28" s="538"/>
      <c r="AT28" s="538"/>
      <c r="AU28" s="538"/>
      <c r="AV28" s="539"/>
      <c r="AW28" s="484" t="s">
        <v>360</v>
      </c>
      <c r="AX28" s="48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0" t="s">
        <v>348</v>
      </c>
      <c r="AG29" s="451"/>
      <c r="AH29" s="452" t="s">
        <v>350</v>
      </c>
      <c r="AI29" s="451"/>
      <c r="AJ29" s="434" t="s">
        <v>351</v>
      </c>
      <c r="AK29" s="430"/>
      <c r="AL29" s="431"/>
      <c r="AM29" s="461" t="s">
        <v>355</v>
      </c>
      <c r="AN29" s="459"/>
      <c r="AO29" s="459" t="s">
        <v>356</v>
      </c>
      <c r="AP29" s="459"/>
      <c r="AQ29" s="459" t="s">
        <v>357</v>
      </c>
      <c r="AR29" s="459"/>
      <c r="AS29" s="459" t="s">
        <v>358</v>
      </c>
      <c r="AT29" s="459"/>
      <c r="AU29" s="459" t="s">
        <v>359</v>
      </c>
      <c r="AV29" s="459"/>
      <c r="AW29" s="485"/>
      <c r="AX29" s="48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2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53"/>
      <c r="AI30" s="431"/>
      <c r="AJ30" s="435"/>
      <c r="AK30" s="430"/>
      <c r="AL30" s="431"/>
      <c r="AM30" s="461"/>
      <c r="AN30" s="459"/>
      <c r="AO30" s="459"/>
      <c r="AP30" s="459"/>
      <c r="AQ30" s="459"/>
      <c r="AR30" s="459"/>
      <c r="AS30" s="459"/>
      <c r="AT30" s="459"/>
      <c r="AU30" s="459"/>
      <c r="AV30" s="459"/>
      <c r="AW30" s="485"/>
      <c r="AX30" s="485"/>
      <c r="AY30" s="466" t="s">
        <v>368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2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53"/>
      <c r="AI31" s="431"/>
      <c r="AJ31" s="435"/>
      <c r="AK31" s="430"/>
      <c r="AL31" s="431"/>
      <c r="AM31" s="461"/>
      <c r="AN31" s="459"/>
      <c r="AO31" s="459"/>
      <c r="AP31" s="459"/>
      <c r="AQ31" s="459"/>
      <c r="AR31" s="459"/>
      <c r="AS31" s="459"/>
      <c r="AT31" s="459"/>
      <c r="AU31" s="459"/>
      <c r="AV31" s="459"/>
      <c r="AW31" s="485"/>
      <c r="AX31" s="48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53"/>
      <c r="AI32" s="431"/>
      <c r="AJ32" s="435"/>
      <c r="AK32" s="430"/>
      <c r="AL32" s="431"/>
      <c r="AM32" s="461"/>
      <c r="AN32" s="459"/>
      <c r="AO32" s="459"/>
      <c r="AP32" s="459"/>
      <c r="AQ32" s="459"/>
      <c r="AR32" s="459"/>
      <c r="AS32" s="459"/>
      <c r="AT32" s="459"/>
      <c r="AU32" s="459"/>
      <c r="AV32" s="459"/>
      <c r="AW32" s="485"/>
      <c r="AX32" s="48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62"/>
      <c r="AN33" s="460"/>
      <c r="AO33" s="460"/>
      <c r="AP33" s="460"/>
      <c r="AQ33" s="460"/>
      <c r="AR33" s="460"/>
      <c r="AS33" s="460"/>
      <c r="AT33" s="460"/>
      <c r="AU33" s="460"/>
      <c r="AV33" s="460"/>
      <c r="AW33" s="486"/>
      <c r="AX33" s="48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41"/>
      <c r="D36" s="439"/>
      <c r="E36" s="439"/>
      <c r="F36" s="438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40"/>
      <c r="AF36" s="442"/>
      <c r="AG36" s="437"/>
      <c r="AH36" s="436"/>
      <c r="AI36" s="437"/>
      <c r="AJ36" s="103"/>
      <c r="AK36" s="526">
        <f>SUM(AM36,AW36)</f>
        <v>0</v>
      </c>
      <c r="AL36" s="437"/>
      <c r="AM36" s="426">
        <f>SUM(AO36:AV36)</f>
        <v>0</v>
      </c>
      <c r="AN36" s="426"/>
      <c r="AO36" s="426"/>
      <c r="AP36" s="426"/>
      <c r="AQ36" s="426"/>
      <c r="AR36" s="426"/>
      <c r="AS36" s="426"/>
      <c r="AT36" s="426"/>
      <c r="AU36" s="426"/>
      <c r="AV36" s="426"/>
      <c r="AW36" s="442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507"/>
      <c r="D37" s="439"/>
      <c r="E37" s="439"/>
      <c r="F37" s="520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40"/>
      <c r="AF37" s="508"/>
      <c r="AG37" s="509"/>
      <c r="AH37" s="519"/>
      <c r="AI37" s="509"/>
      <c r="AJ37" s="86"/>
      <c r="AK37" s="517">
        <f>SUM(AM37,AW37)</f>
        <v>0</v>
      </c>
      <c r="AL37" s="540"/>
      <c r="AM37" s="404">
        <f>SUM(AO37:AV37)</f>
        <v>0</v>
      </c>
      <c r="AN37" s="404"/>
      <c r="AO37" s="404"/>
      <c r="AP37" s="404"/>
      <c r="AQ37" s="404"/>
      <c r="AR37" s="404"/>
      <c r="AS37" s="404"/>
      <c r="AT37" s="404"/>
      <c r="AU37" s="404"/>
      <c r="AV37" s="404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8">
        <f>SUM(AM38,AW38)</f>
        <v>0</v>
      </c>
      <c r="AL38" s="529"/>
      <c r="AM38" s="530">
        <f>SUM(AO38:AV38)</f>
        <v>0</v>
      </c>
      <c r="AN38" s="529"/>
      <c r="AO38" s="405"/>
      <c r="AP38" s="406"/>
      <c r="AQ38" s="405"/>
      <c r="AR38" s="406"/>
      <c r="AS38" s="405"/>
      <c r="AT38" s="406"/>
      <c r="AU38" s="405"/>
      <c r="AV38" s="406"/>
      <c r="AW38" s="405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407" t="s">
        <v>369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1">
        <f>SUM(AM40,AW40)</f>
        <v>0</v>
      </c>
      <c r="AL40" s="532"/>
      <c r="AM40" s="510">
        <f>SUM(AO40:AV40)</f>
        <v>0</v>
      </c>
      <c r="AN40" s="527"/>
      <c r="AO40" s="510"/>
      <c r="AP40" s="527"/>
      <c r="AQ40" s="510"/>
      <c r="AR40" s="527"/>
      <c r="AS40" s="510"/>
      <c r="AT40" s="527"/>
      <c r="AU40" s="510"/>
      <c r="AV40" s="527"/>
      <c r="AW40" s="510"/>
      <c r="AX40" s="511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513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1">
        <f>SUM(AM41,AW41)</f>
        <v>0</v>
      </c>
      <c r="AL41" s="522"/>
      <c r="AM41" s="402">
        <f>SUM(AO41:AV41)</f>
        <v>0</v>
      </c>
      <c r="AN41" s="403"/>
      <c r="AO41" s="402"/>
      <c r="AP41" s="403"/>
      <c r="AQ41" s="402"/>
      <c r="AR41" s="403"/>
      <c r="AS41" s="402"/>
      <c r="AT41" s="403"/>
      <c r="AU41" s="402"/>
      <c r="AV41" s="403"/>
      <c r="AW41" s="402"/>
      <c r="AX41" s="506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515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0">
        <f>SUM(AY42:BJ42)</f>
        <v>0</v>
      </c>
      <c r="AL42" s="40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0">
        <f>SUM(AY43:BJ43)</f>
        <v>0</v>
      </c>
      <c r="AL43" s="40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0">
        <f>SUM(AY44:BJ44)</f>
        <v>0</v>
      </c>
      <c r="AL44" s="40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418" t="s">
        <v>375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20"/>
      <c r="P45" s="140" t="s">
        <v>376</v>
      </c>
      <c r="Q45" s="141" t="s">
        <v>377</v>
      </c>
      <c r="R45" s="407" t="s">
        <v>378</v>
      </c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21"/>
      <c r="AE45" s="140" t="s">
        <v>98</v>
      </c>
      <c r="AF45" s="141" t="s">
        <v>99</v>
      </c>
      <c r="AG45" s="418" t="s">
        <v>379</v>
      </c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22"/>
      <c r="AW45" s="407" t="s">
        <v>380</v>
      </c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416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163"/>
      <c r="Q47" s="178"/>
      <c r="R47" s="414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163"/>
      <c r="AF47" s="178"/>
      <c r="AG47" s="416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7"/>
      <c r="AW47" s="414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410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148"/>
      <c r="Q48" s="149"/>
      <c r="R48" s="412" t="s">
        <v>22</v>
      </c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148"/>
      <c r="AF48" s="149"/>
      <c r="AG48" s="410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3"/>
      <c r="AW48" s="412"/>
      <c r="AX48" s="411"/>
      <c r="AY48" s="411"/>
      <c r="AZ48" s="411"/>
      <c r="BA48" s="411"/>
      <c r="BB48" s="411"/>
      <c r="BC48" s="411"/>
      <c r="BD48" s="411"/>
      <c r="BE48" s="411"/>
      <c r="BF48" s="411"/>
      <c r="BG48" s="411"/>
      <c r="BH48" s="411"/>
      <c r="BI48" s="411"/>
      <c r="BJ48" s="413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B27:B33"/>
    <mergeCell ref="AM36:AN36"/>
    <mergeCell ref="S25:U25"/>
    <mergeCell ref="AE25:AG25"/>
    <mergeCell ref="AF27:AJ28"/>
    <mergeCell ref="I25:J25"/>
    <mergeCell ref="C36:E36"/>
    <mergeCell ref="AS36:AT36"/>
    <mergeCell ref="R45:AD45"/>
    <mergeCell ref="AG45:AV45"/>
    <mergeCell ref="AK41:AL41"/>
    <mergeCell ref="AK42:AL42"/>
    <mergeCell ref="AK43:AL43"/>
    <mergeCell ref="AK44:AL44"/>
    <mergeCell ref="AH36:AI36"/>
    <mergeCell ref="AM37:AN37"/>
    <mergeCell ref="F36:AE36"/>
    <mergeCell ref="AF36:AG36"/>
    <mergeCell ref="AH37:AI37"/>
    <mergeCell ref="AK36:AL36"/>
    <mergeCell ref="AQ37:AR37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5:L5"/>
    <mergeCell ref="N6:AH7"/>
    <mergeCell ref="AI8:BK8"/>
    <mergeCell ref="D7:F7"/>
    <mergeCell ref="L25:O25"/>
    <mergeCell ref="Y25:AA25"/>
    <mergeCell ref="AK28:AL33"/>
    <mergeCell ref="AY23:BB23"/>
    <mergeCell ref="AY30:BJ30"/>
    <mergeCell ref="AQ29:AR33"/>
    <mergeCell ref="B13:B1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U38:AV38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Y27:BJ27"/>
    <mergeCell ref="AK27:AX27"/>
    <mergeCell ref="AS29:AT33"/>
    <mergeCell ref="AM28:AV28"/>
    <mergeCell ref="AO29:AP33"/>
    <mergeCell ref="AQ36:AR36"/>
    <mergeCell ref="AU36:AV36"/>
    <mergeCell ref="AM29:AN33"/>
    <mergeCell ref="AO36:AP36"/>
    <mergeCell ref="AO37:AP37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K119"/>
  <sheetViews>
    <sheetView showGridLines="0" showZeros="0" tabSelected="1" topLeftCell="B32" zoomScale="75" zoomScaleNormal="75" zoomScaleSheetLayoutView="75" workbookViewId="0">
      <selection activeCell="B63" sqref="B63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88" t="s">
        <v>17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AM1" s="499" t="s">
        <v>393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1:62" ht="14.25" customHeight="1">
      <c r="B2" s="491" t="s">
        <v>18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AM2" s="500" t="s">
        <v>396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1:62" ht="29.45" customHeight="1">
      <c r="B3" s="497" t="s">
        <v>392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8"/>
      <c r="N3" s="489" t="s">
        <v>20</v>
      </c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335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1:62" ht="15.75">
      <c r="B4" s="491" t="s">
        <v>395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26"/>
      <c r="N4" s="577" t="s">
        <v>397</v>
      </c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25"/>
      <c r="AU4" s="25" t="s">
        <v>22</v>
      </c>
    </row>
    <row r="5" spans="1:62" ht="18.75" customHeight="1">
      <c r="B5" s="488" t="s">
        <v>394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N5" s="496" t="s">
        <v>398</v>
      </c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361" t="s">
        <v>135</v>
      </c>
      <c r="AJ5" s="362"/>
      <c r="AK5" s="362"/>
      <c r="AL5" s="362"/>
      <c r="AM5" s="362"/>
      <c r="AN5" s="575" t="s">
        <v>463</v>
      </c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:62" ht="18.75" customHeight="1"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361" t="s">
        <v>136</v>
      </c>
      <c r="AJ6" s="362"/>
      <c r="AK6" s="362"/>
      <c r="AL6" s="362"/>
      <c r="AM6" s="362"/>
      <c r="AN6" s="575" t="s">
        <v>464</v>
      </c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1:62" ht="18.75" customHeight="1">
      <c r="C7" s="25" t="s">
        <v>24</v>
      </c>
      <c r="D7" s="493"/>
      <c r="E7" s="494"/>
      <c r="F7" s="494"/>
      <c r="G7" s="25"/>
      <c r="H7" s="493"/>
      <c r="I7" s="493"/>
      <c r="J7" s="493"/>
      <c r="K7" s="493"/>
      <c r="L7" s="493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362"/>
      <c r="AJ7" s="362"/>
      <c r="AK7" s="362"/>
      <c r="AL7" s="362"/>
      <c r="AM7" s="362"/>
      <c r="AN7" s="57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</row>
    <row r="8" spans="1:62" ht="18.75" customHeight="1">
      <c r="E8" s="25"/>
      <c r="G8" s="25"/>
      <c r="H8" s="495" t="s">
        <v>110</v>
      </c>
      <c r="I8" s="495"/>
      <c r="J8" s="495"/>
      <c r="K8" s="495"/>
      <c r="L8" s="495"/>
      <c r="N8" s="25" t="s">
        <v>22</v>
      </c>
      <c r="O8" s="360" t="s">
        <v>479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75" t="s">
        <v>465</v>
      </c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</row>
    <row r="9" spans="1:62" ht="18.75" customHeight="1">
      <c r="B9" s="25"/>
      <c r="C9" s="25"/>
      <c r="D9" s="25"/>
      <c r="E9" s="490"/>
      <c r="F9" s="490"/>
      <c r="G9" s="25"/>
      <c r="H9" s="490"/>
      <c r="I9" s="490"/>
      <c r="J9" s="490"/>
      <c r="K9" s="490"/>
      <c r="L9" s="490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25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502" t="s">
        <v>26</v>
      </c>
      <c r="BD11" s="502"/>
      <c r="BE11" s="502"/>
      <c r="BF11" s="502"/>
      <c r="BG11" s="502"/>
      <c r="BH11" s="502"/>
      <c r="BI11" s="502"/>
      <c r="BJ11" s="502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2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3" t="s">
        <v>40</v>
      </c>
      <c r="BD13" s="479" t="s">
        <v>41</v>
      </c>
      <c r="BE13" s="479" t="s">
        <v>42</v>
      </c>
      <c r="BF13" s="479" t="s">
        <v>43</v>
      </c>
      <c r="BG13" s="479" t="s">
        <v>44</v>
      </c>
      <c r="BH13" s="477" t="s">
        <v>45</v>
      </c>
      <c r="BI13" s="472" t="s">
        <v>46</v>
      </c>
      <c r="BJ13" s="472" t="s">
        <v>47</v>
      </c>
    </row>
    <row r="14" spans="1:62">
      <c r="B14" s="42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80"/>
      <c r="BE14" s="480"/>
      <c r="BF14" s="480"/>
      <c r="BG14" s="480"/>
      <c r="BH14" s="435"/>
      <c r="BI14" s="473"/>
      <c r="BJ14" s="473"/>
    </row>
    <row r="15" spans="1:62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80"/>
      <c r="BE15" s="480"/>
      <c r="BF15" s="480"/>
      <c r="BG15" s="480"/>
      <c r="BH15" s="435"/>
      <c r="BI15" s="473"/>
      <c r="BJ15" s="473"/>
    </row>
    <row r="16" spans="1:62" ht="13.5" thickBot="1">
      <c r="B16" s="42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81"/>
      <c r="BE16" s="481"/>
      <c r="BF16" s="481"/>
      <c r="BG16" s="481"/>
      <c r="BH16" s="478"/>
      <c r="BI16" s="473"/>
      <c r="BJ16" s="474"/>
    </row>
    <row r="17" spans="2:62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34</v>
      </c>
      <c r="BD17" s="32">
        <v>7</v>
      </c>
      <c r="BE17" s="32">
        <v>0</v>
      </c>
      <c r="BF17" s="32">
        <v>2</v>
      </c>
      <c r="BG17" s="32">
        <v>0</v>
      </c>
      <c r="BH17" s="169">
        <v>9</v>
      </c>
      <c r="BI17" s="46">
        <f t="shared" ref="BI17:BI22" si="0">SUM(BC17:BH17)</f>
        <v>52</v>
      </c>
      <c r="BJ17" s="47" t="s">
        <v>51</v>
      </c>
    </row>
    <row r="18" spans="2:62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111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60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29</v>
      </c>
      <c r="BD18" s="36">
        <v>5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63</v>
      </c>
      <c r="AZ23" s="464"/>
      <c r="BA23" s="464"/>
      <c r="BB23" s="465"/>
      <c r="BC23" s="89">
        <f t="shared" ref="BC23:BI23" si="1">SUM(BC17:BC22)</f>
        <v>63</v>
      </c>
      <c r="BD23" s="179">
        <f t="shared" si="1"/>
        <v>12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spans="2:62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6" t="s">
        <v>111</v>
      </c>
      <c r="J25" s="457"/>
      <c r="L25" s="427" t="s">
        <v>65</v>
      </c>
      <c r="M25" s="427"/>
      <c r="N25" s="427"/>
      <c r="O25" s="427"/>
      <c r="Q25" s="163" t="s">
        <v>60</v>
      </c>
      <c r="R25" s="60"/>
      <c r="S25" s="427" t="s">
        <v>66</v>
      </c>
      <c r="T25" s="427"/>
      <c r="U25" s="427"/>
      <c r="V25" s="59"/>
      <c r="W25" s="49" t="s">
        <v>61</v>
      </c>
      <c r="Y25" s="427" t="s">
        <v>67</v>
      </c>
      <c r="Z25" s="427"/>
      <c r="AA25" s="427"/>
      <c r="AB25" s="59"/>
      <c r="AC25" s="49" t="s">
        <v>49</v>
      </c>
      <c r="AE25" s="427" t="s">
        <v>68</v>
      </c>
      <c r="AF25" s="427"/>
      <c r="AG25" s="42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0" t="s">
        <v>152</v>
      </c>
      <c r="AE27" s="557" t="s">
        <v>153</v>
      </c>
      <c r="AF27" s="572" t="s">
        <v>157</v>
      </c>
      <c r="AG27" s="512"/>
      <c r="AH27" s="512"/>
      <c r="AI27" s="512"/>
      <c r="AJ27" s="573"/>
      <c r="AK27" s="555" t="s">
        <v>155</v>
      </c>
      <c r="AL27" s="559"/>
      <c r="AM27" s="559"/>
      <c r="AN27" s="559"/>
      <c r="AO27" s="559"/>
      <c r="AP27" s="559"/>
      <c r="AQ27" s="559"/>
      <c r="AR27" s="559"/>
      <c r="AS27" s="560"/>
      <c r="AT27" s="560"/>
      <c r="AU27" s="560"/>
      <c r="AV27" s="560"/>
      <c r="AW27" s="560"/>
      <c r="AX27" s="556"/>
      <c r="AY27" s="469" t="s">
        <v>77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</row>
    <row r="28" spans="2:62" ht="13.15" customHeight="1">
      <c r="B28" s="42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1"/>
      <c r="AE28" s="558"/>
      <c r="AF28" s="561" t="s">
        <v>158</v>
      </c>
      <c r="AG28" s="562"/>
      <c r="AH28" s="562"/>
      <c r="AI28" s="562"/>
      <c r="AJ28" s="563"/>
      <c r="AK28" s="428" t="s">
        <v>78</v>
      </c>
      <c r="AL28" s="429"/>
      <c r="AM28" s="458" t="s">
        <v>79</v>
      </c>
      <c r="AN28" s="458"/>
      <c r="AO28" s="458"/>
      <c r="AP28" s="458"/>
      <c r="AQ28" s="458"/>
      <c r="AR28" s="458"/>
      <c r="AS28" s="482" t="s">
        <v>80</v>
      </c>
      <c r="AT28" s="482"/>
      <c r="AU28" s="482"/>
      <c r="AV28" s="483"/>
      <c r="AW28" s="484" t="s">
        <v>81</v>
      </c>
      <c r="AX28" s="48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1"/>
      <c r="AE29" s="558"/>
      <c r="AF29" s="450" t="s">
        <v>88</v>
      </c>
      <c r="AG29" s="451"/>
      <c r="AH29" s="452" t="s">
        <v>89</v>
      </c>
      <c r="AI29" s="451"/>
      <c r="AJ29" s="434" t="s">
        <v>90</v>
      </c>
      <c r="AK29" s="430"/>
      <c r="AL29" s="431"/>
      <c r="AM29" s="461" t="s">
        <v>91</v>
      </c>
      <c r="AN29" s="459"/>
      <c r="AO29" s="459" t="s">
        <v>92</v>
      </c>
      <c r="AP29" s="459"/>
      <c r="AQ29" s="459" t="s">
        <v>93</v>
      </c>
      <c r="AR29" s="459"/>
      <c r="AS29" s="459" t="s">
        <v>94</v>
      </c>
      <c r="AT29" s="459"/>
      <c r="AU29" s="459" t="s">
        <v>95</v>
      </c>
      <c r="AV29" s="459"/>
      <c r="AW29" s="485"/>
      <c r="AX29" s="48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4"/>
      <c r="C30" s="564" t="s">
        <v>151</v>
      </c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565"/>
      <c r="AC30" s="566"/>
      <c r="AD30" s="571"/>
      <c r="AE30" s="558"/>
      <c r="AF30" s="430"/>
      <c r="AG30" s="431"/>
      <c r="AH30" s="453"/>
      <c r="AI30" s="431"/>
      <c r="AJ30" s="435"/>
      <c r="AK30" s="430"/>
      <c r="AL30" s="431"/>
      <c r="AM30" s="461"/>
      <c r="AN30" s="459"/>
      <c r="AO30" s="459"/>
      <c r="AP30" s="459"/>
      <c r="AQ30" s="459"/>
      <c r="AR30" s="459"/>
      <c r="AS30" s="459"/>
      <c r="AT30" s="459"/>
      <c r="AU30" s="459"/>
      <c r="AV30" s="459"/>
      <c r="AW30" s="485"/>
      <c r="AX30" s="485"/>
      <c r="AY30" s="466" t="s">
        <v>97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</row>
    <row r="31" spans="2:62" ht="18" customHeight="1">
      <c r="B31" s="42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1"/>
      <c r="AE31" s="558"/>
      <c r="AF31" s="430"/>
      <c r="AG31" s="431"/>
      <c r="AH31" s="453"/>
      <c r="AI31" s="431"/>
      <c r="AJ31" s="435"/>
      <c r="AK31" s="430"/>
      <c r="AL31" s="431"/>
      <c r="AM31" s="461"/>
      <c r="AN31" s="459"/>
      <c r="AO31" s="459"/>
      <c r="AP31" s="459"/>
      <c r="AQ31" s="459"/>
      <c r="AR31" s="459"/>
      <c r="AS31" s="459"/>
      <c r="AT31" s="459"/>
      <c r="AU31" s="459"/>
      <c r="AV31" s="459"/>
      <c r="AW31" s="485"/>
      <c r="AX31" s="485"/>
      <c r="AY31" s="165">
        <v>18</v>
      </c>
      <c r="AZ31" s="163">
        <v>17</v>
      </c>
      <c r="BA31" s="163">
        <v>18</v>
      </c>
      <c r="BB31" s="163">
        <v>10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1"/>
      <c r="AE32" s="558"/>
      <c r="AF32" s="430"/>
      <c r="AG32" s="431"/>
      <c r="AH32" s="453"/>
      <c r="AI32" s="431"/>
      <c r="AJ32" s="435"/>
      <c r="AK32" s="430"/>
      <c r="AL32" s="431"/>
      <c r="AM32" s="461"/>
      <c r="AN32" s="459"/>
      <c r="AO32" s="459"/>
      <c r="AP32" s="459"/>
      <c r="AQ32" s="459"/>
      <c r="AR32" s="459"/>
      <c r="AS32" s="459"/>
      <c r="AT32" s="459"/>
      <c r="AU32" s="459"/>
      <c r="AV32" s="459"/>
      <c r="AW32" s="485"/>
      <c r="AX32" s="485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>
      <c r="B33" s="42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62"/>
      <c r="AN33" s="460"/>
      <c r="AO33" s="460"/>
      <c r="AP33" s="460"/>
      <c r="AQ33" s="460"/>
      <c r="AR33" s="460"/>
      <c r="AS33" s="460"/>
      <c r="AT33" s="460"/>
      <c r="AU33" s="460"/>
      <c r="AV33" s="460"/>
      <c r="AW33" s="486"/>
      <c r="AX33" s="48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55">
        <v>2</v>
      </c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60"/>
      <c r="AC34" s="556"/>
      <c r="AD34" s="555">
        <v>3</v>
      </c>
      <c r="AE34" s="556"/>
      <c r="AF34" s="555">
        <v>4</v>
      </c>
      <c r="AG34" s="567"/>
      <c r="AH34" s="574">
        <v>5</v>
      </c>
      <c r="AI34" s="576"/>
      <c r="AJ34" s="333">
        <v>6</v>
      </c>
      <c r="AK34" s="555">
        <v>7</v>
      </c>
      <c r="AL34" s="567"/>
      <c r="AM34" s="574">
        <v>8</v>
      </c>
      <c r="AN34" s="567"/>
      <c r="AO34" s="574">
        <v>9</v>
      </c>
      <c r="AP34" s="567"/>
      <c r="AQ34" s="574">
        <v>10</v>
      </c>
      <c r="AR34" s="567"/>
      <c r="AS34" s="574">
        <v>11</v>
      </c>
      <c r="AT34" s="567"/>
      <c r="AU34" s="574">
        <v>12</v>
      </c>
      <c r="AV34" s="567"/>
      <c r="AW34" s="574">
        <v>13</v>
      </c>
      <c r="AX34" s="567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hidden="1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hidden="1" customHeight="1">
      <c r="B36" s="102"/>
      <c r="C36" s="441"/>
      <c r="D36" s="439"/>
      <c r="E36" s="439"/>
      <c r="F36" s="438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40"/>
      <c r="AD36" s="547"/>
      <c r="AE36" s="548"/>
      <c r="AF36" s="442"/>
      <c r="AG36" s="437"/>
      <c r="AH36" s="436"/>
      <c r="AI36" s="437"/>
      <c r="AJ36" s="103"/>
      <c r="AK36" s="526">
        <f>SUM(AM36,AW36)</f>
        <v>0</v>
      </c>
      <c r="AL36" s="437"/>
      <c r="AM36" s="426">
        <f>SUM(AO36:AV36)</f>
        <v>0</v>
      </c>
      <c r="AN36" s="426"/>
      <c r="AO36" s="426"/>
      <c r="AP36" s="426"/>
      <c r="AQ36" s="426"/>
      <c r="AR36" s="426"/>
      <c r="AS36" s="426"/>
      <c r="AT36" s="426"/>
      <c r="AU36" s="426"/>
      <c r="AV36" s="426"/>
      <c r="AW36" s="442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507"/>
      <c r="D37" s="439"/>
      <c r="E37" s="439"/>
      <c r="F37" s="520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40"/>
      <c r="AD37" s="568"/>
      <c r="AE37" s="569"/>
      <c r="AF37" s="508"/>
      <c r="AG37" s="509"/>
      <c r="AH37" s="519"/>
      <c r="AI37" s="509"/>
      <c r="AJ37" s="86"/>
      <c r="AK37" s="517">
        <f>SUM(AM37,AW37)</f>
        <v>0</v>
      </c>
      <c r="AL37" s="540"/>
      <c r="AM37" s="404">
        <f>SUM(AO37:AV37)</f>
        <v>0</v>
      </c>
      <c r="AN37" s="404"/>
      <c r="AO37" s="404"/>
      <c r="AP37" s="404"/>
      <c r="AQ37" s="404"/>
      <c r="AR37" s="404"/>
      <c r="AS37" s="404"/>
      <c r="AT37" s="404"/>
      <c r="AU37" s="404"/>
      <c r="AV37" s="404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8">
        <f>SUM(AM38,AW38)</f>
        <v>0</v>
      </c>
      <c r="AL38" s="529"/>
      <c r="AM38" s="530">
        <f>SUM(AO38:AV38)</f>
        <v>0</v>
      </c>
      <c r="AN38" s="529"/>
      <c r="AO38" s="405"/>
      <c r="AP38" s="406"/>
      <c r="AQ38" s="405"/>
      <c r="AR38" s="406"/>
      <c r="AS38" s="405"/>
      <c r="AT38" s="406"/>
      <c r="AU38" s="405"/>
      <c r="AV38" s="406"/>
      <c r="AW38" s="405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hidden="1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hidden="1">
      <c r="B40" s="122"/>
      <c r="C40" s="407" t="s">
        <v>100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1">
        <f>SUM(AM40,AW40)</f>
        <v>0</v>
      </c>
      <c r="AL40" s="532"/>
      <c r="AM40" s="510">
        <f>SUM(AO40:AV40)</f>
        <v>0</v>
      </c>
      <c r="AN40" s="527"/>
      <c r="AO40" s="510"/>
      <c r="AP40" s="527"/>
      <c r="AQ40" s="510"/>
      <c r="AR40" s="527"/>
      <c r="AS40" s="510"/>
      <c r="AT40" s="527"/>
      <c r="AU40" s="510"/>
      <c r="AV40" s="527"/>
      <c r="AW40" s="510"/>
      <c r="AX40" s="511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hidden="1">
      <c r="B41" s="134"/>
      <c r="C41" s="513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2">
        <f>SUM(AM41,AW41)</f>
        <v>0</v>
      </c>
      <c r="AL41" s="553"/>
      <c r="AM41" s="549">
        <f>SUM(AO41:AV41)</f>
        <v>0</v>
      </c>
      <c r="AN41" s="550"/>
      <c r="AO41" s="549"/>
      <c r="AP41" s="550"/>
      <c r="AQ41" s="549"/>
      <c r="AR41" s="550"/>
      <c r="AS41" s="549"/>
      <c r="AT41" s="550"/>
      <c r="AU41" s="549"/>
      <c r="AV41" s="550"/>
      <c r="AW41" s="549"/>
      <c r="AX41" s="551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hidden="1">
      <c r="B42" s="134"/>
      <c r="C42" s="513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54" t="s">
        <v>259</v>
      </c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hidden="1" thickBot="1">
      <c r="B43" s="134"/>
      <c r="C43" s="513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hidden="1">
      <c r="B44" s="134"/>
      <c r="C44" s="515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5">
        <f>SUM(AY44:BJ44)</f>
        <v>0</v>
      </c>
      <c r="AL44" s="54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0">
        <f>SUM(AY45:BJ45)</f>
        <v>0</v>
      </c>
      <c r="AL45" s="40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3">
        <f>SUM(AY46:BJ46)</f>
        <v>0</v>
      </c>
      <c r="AL46" s="54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ht="7.1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1:62" s="27" customFormat="1" ht="12" hidden="1" customHeight="1">
      <c r="B48" s="102"/>
      <c r="C48" s="441"/>
      <c r="D48" s="439"/>
      <c r="E48" s="439"/>
      <c r="F48" s="438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40"/>
      <c r="AD48" s="547"/>
      <c r="AE48" s="548"/>
      <c r="AF48" s="442"/>
      <c r="AG48" s="437"/>
      <c r="AH48" s="436"/>
      <c r="AI48" s="437"/>
      <c r="AJ48" s="103"/>
      <c r="AK48" s="526">
        <f t="shared" ref="AK48:AK90" si="4">SUM(AM48,AW48)</f>
        <v>0</v>
      </c>
      <c r="AL48" s="437"/>
      <c r="AM48" s="426">
        <f t="shared" ref="AM48:AM90" si="5">SUM(AO48:AV48)</f>
        <v>0</v>
      </c>
      <c r="AN48" s="426"/>
      <c r="AO48" s="426"/>
      <c r="AP48" s="426"/>
      <c r="AQ48" s="426"/>
      <c r="AR48" s="426"/>
      <c r="AS48" s="426"/>
      <c r="AT48" s="426"/>
      <c r="AU48" s="426"/>
      <c r="AV48" s="426"/>
      <c r="AW48" s="442"/>
      <c r="AX48" s="523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idden="1">
      <c r="A49" s="249"/>
      <c r="B49" s="110"/>
      <c r="C49" s="507"/>
      <c r="D49" s="439"/>
      <c r="E49" s="439"/>
      <c r="F49" s="520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40"/>
      <c r="AD49" s="568"/>
      <c r="AE49" s="569"/>
      <c r="AF49" s="508"/>
      <c r="AG49" s="509"/>
      <c r="AH49" s="519"/>
      <c r="AI49" s="509"/>
      <c r="AJ49" s="86"/>
      <c r="AK49" s="517">
        <f t="shared" si="4"/>
        <v>0</v>
      </c>
      <c r="AL49" s="540"/>
      <c r="AM49" s="404">
        <f t="shared" si="5"/>
        <v>0</v>
      </c>
      <c r="AN49" s="404"/>
      <c r="AO49" s="404"/>
      <c r="AP49" s="404"/>
      <c r="AQ49" s="404"/>
      <c r="AR49" s="404"/>
      <c r="AS49" s="404"/>
      <c r="AT49" s="404"/>
      <c r="AU49" s="404"/>
      <c r="AV49" s="404"/>
      <c r="AW49" s="524"/>
      <c r="AX49" s="525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1:62" s="27" customFormat="1" ht="12" customHeight="1">
      <c r="B50" s="102"/>
      <c r="C50" s="441" t="s">
        <v>400</v>
      </c>
      <c r="D50" s="439"/>
      <c r="E50" s="439"/>
      <c r="F50" s="438" t="s">
        <v>401</v>
      </c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40"/>
      <c r="AD50" s="547">
        <v>32</v>
      </c>
      <c r="AE50" s="548"/>
      <c r="AF50" s="442"/>
      <c r="AG50" s="437"/>
      <c r="AH50" s="436"/>
      <c r="AI50" s="437"/>
      <c r="AJ50" s="103"/>
      <c r="AK50" s="526">
        <f t="shared" si="4"/>
        <v>1152</v>
      </c>
      <c r="AL50" s="437"/>
      <c r="AM50" s="426">
        <f t="shared" si="5"/>
        <v>552</v>
      </c>
      <c r="AN50" s="426"/>
      <c r="AO50" s="426">
        <v>251</v>
      </c>
      <c r="AP50" s="426"/>
      <c r="AQ50" s="426">
        <v>0</v>
      </c>
      <c r="AR50" s="426"/>
      <c r="AS50" s="426">
        <v>124</v>
      </c>
      <c r="AT50" s="426"/>
      <c r="AU50" s="426">
        <v>177</v>
      </c>
      <c r="AV50" s="426"/>
      <c r="AW50" s="442">
        <v>600</v>
      </c>
      <c r="AX50" s="523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1:62" s="27" customFormat="1" ht="12" customHeight="1">
      <c r="B51" s="102"/>
      <c r="C51" s="441" t="s">
        <v>402</v>
      </c>
      <c r="D51" s="439"/>
      <c r="E51" s="439"/>
      <c r="F51" s="438" t="s">
        <v>403</v>
      </c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40"/>
      <c r="AD51" s="547">
        <v>13</v>
      </c>
      <c r="AE51" s="548"/>
      <c r="AF51" s="442"/>
      <c r="AG51" s="437"/>
      <c r="AH51" s="436"/>
      <c r="AI51" s="437"/>
      <c r="AJ51" s="103"/>
      <c r="AK51" s="526">
        <f t="shared" si="4"/>
        <v>468</v>
      </c>
      <c r="AL51" s="437"/>
      <c r="AM51" s="426">
        <f t="shared" si="5"/>
        <v>176</v>
      </c>
      <c r="AN51" s="426"/>
      <c r="AO51" s="426">
        <v>71</v>
      </c>
      <c r="AP51" s="426"/>
      <c r="AQ51" s="426">
        <v>0</v>
      </c>
      <c r="AR51" s="426"/>
      <c r="AS51" s="426">
        <v>0</v>
      </c>
      <c r="AT51" s="426"/>
      <c r="AU51" s="426">
        <v>105</v>
      </c>
      <c r="AV51" s="426"/>
      <c r="AW51" s="442">
        <v>292</v>
      </c>
      <c r="AX51" s="523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>
      <c r="A52" s="249"/>
      <c r="B52" s="110">
        <v>1</v>
      </c>
      <c r="C52" s="507" t="s">
        <v>402</v>
      </c>
      <c r="D52" s="439"/>
      <c r="E52" s="439"/>
      <c r="F52" s="520" t="s">
        <v>404</v>
      </c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40"/>
      <c r="AD52" s="568">
        <v>6</v>
      </c>
      <c r="AE52" s="569"/>
      <c r="AF52" s="508">
        <v>2</v>
      </c>
      <c r="AG52" s="509"/>
      <c r="AH52" s="519">
        <v>1</v>
      </c>
      <c r="AI52" s="509"/>
      <c r="AJ52" s="86"/>
      <c r="AK52" s="517">
        <f t="shared" si="4"/>
        <v>216</v>
      </c>
      <c r="AL52" s="540"/>
      <c r="AM52" s="404">
        <f t="shared" si="5"/>
        <v>70</v>
      </c>
      <c r="AN52" s="404"/>
      <c r="AO52" s="404">
        <v>0</v>
      </c>
      <c r="AP52" s="404"/>
      <c r="AQ52" s="404">
        <v>0</v>
      </c>
      <c r="AR52" s="404"/>
      <c r="AS52" s="404">
        <v>0</v>
      </c>
      <c r="AT52" s="404"/>
      <c r="AU52" s="404">
        <v>70</v>
      </c>
      <c r="AV52" s="404"/>
      <c r="AW52" s="524">
        <v>146</v>
      </c>
      <c r="AX52" s="525"/>
      <c r="AY52" s="206" t="s">
        <v>405</v>
      </c>
      <c r="AZ52" s="205" t="s">
        <v>405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>
      <c r="A53" s="249"/>
      <c r="B53" s="110">
        <v>2</v>
      </c>
      <c r="C53" s="507" t="s">
        <v>402</v>
      </c>
      <c r="D53" s="439"/>
      <c r="E53" s="439"/>
      <c r="F53" s="520" t="s">
        <v>406</v>
      </c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40"/>
      <c r="AD53" s="568">
        <v>5</v>
      </c>
      <c r="AE53" s="569"/>
      <c r="AF53" s="508">
        <v>3</v>
      </c>
      <c r="AG53" s="509"/>
      <c r="AH53" s="519">
        <v>2</v>
      </c>
      <c r="AI53" s="509"/>
      <c r="AJ53" s="86"/>
      <c r="AK53" s="517">
        <f t="shared" si="4"/>
        <v>180</v>
      </c>
      <c r="AL53" s="540"/>
      <c r="AM53" s="404">
        <f t="shared" si="5"/>
        <v>70</v>
      </c>
      <c r="AN53" s="404"/>
      <c r="AO53" s="404">
        <v>35</v>
      </c>
      <c r="AP53" s="404"/>
      <c r="AQ53" s="404">
        <v>0</v>
      </c>
      <c r="AR53" s="404"/>
      <c r="AS53" s="404">
        <v>0</v>
      </c>
      <c r="AT53" s="404"/>
      <c r="AU53" s="404">
        <v>35</v>
      </c>
      <c r="AV53" s="404"/>
      <c r="AW53" s="524">
        <v>110</v>
      </c>
      <c r="AX53" s="525"/>
      <c r="AY53" s="206"/>
      <c r="AZ53" s="205" t="s">
        <v>405</v>
      </c>
      <c r="BA53" s="205" t="s">
        <v>405</v>
      </c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>
      <c r="A54" s="249"/>
      <c r="B54" s="110">
        <v>3</v>
      </c>
      <c r="C54" s="507" t="s">
        <v>402</v>
      </c>
      <c r="D54" s="439"/>
      <c r="E54" s="439"/>
      <c r="F54" s="520" t="s">
        <v>407</v>
      </c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40"/>
      <c r="AD54" s="568">
        <v>2</v>
      </c>
      <c r="AE54" s="569"/>
      <c r="AF54" s="508"/>
      <c r="AG54" s="509"/>
      <c r="AH54" s="519">
        <v>3</v>
      </c>
      <c r="AI54" s="509"/>
      <c r="AJ54" s="86"/>
      <c r="AK54" s="517">
        <f t="shared" si="4"/>
        <v>72</v>
      </c>
      <c r="AL54" s="540"/>
      <c r="AM54" s="404">
        <f t="shared" si="5"/>
        <v>36</v>
      </c>
      <c r="AN54" s="404"/>
      <c r="AO54" s="404">
        <v>36</v>
      </c>
      <c r="AP54" s="404"/>
      <c r="AQ54" s="404">
        <v>0</v>
      </c>
      <c r="AR54" s="404"/>
      <c r="AS54" s="404">
        <v>0</v>
      </c>
      <c r="AT54" s="404"/>
      <c r="AU54" s="404">
        <v>0</v>
      </c>
      <c r="AV54" s="404"/>
      <c r="AW54" s="524">
        <v>36</v>
      </c>
      <c r="AX54" s="525"/>
      <c r="AY54" s="206"/>
      <c r="AZ54" s="205"/>
      <c r="BA54" s="205" t="s">
        <v>405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7" customFormat="1" ht="12" customHeight="1">
      <c r="B55" s="102"/>
      <c r="C55" s="441" t="s">
        <v>408</v>
      </c>
      <c r="D55" s="439"/>
      <c r="E55" s="439"/>
      <c r="F55" s="438" t="s">
        <v>409</v>
      </c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40"/>
      <c r="AD55" s="547">
        <v>19</v>
      </c>
      <c r="AE55" s="548"/>
      <c r="AF55" s="442"/>
      <c r="AG55" s="437"/>
      <c r="AH55" s="436"/>
      <c r="AI55" s="437"/>
      <c r="AJ55" s="103"/>
      <c r="AK55" s="526">
        <f t="shared" si="4"/>
        <v>684</v>
      </c>
      <c r="AL55" s="437"/>
      <c r="AM55" s="426">
        <f t="shared" si="5"/>
        <v>376</v>
      </c>
      <c r="AN55" s="426"/>
      <c r="AO55" s="426">
        <v>180</v>
      </c>
      <c r="AP55" s="426"/>
      <c r="AQ55" s="426">
        <v>0</v>
      </c>
      <c r="AR55" s="426"/>
      <c r="AS55" s="426">
        <v>124</v>
      </c>
      <c r="AT55" s="426"/>
      <c r="AU55" s="426">
        <v>72</v>
      </c>
      <c r="AV55" s="426"/>
      <c r="AW55" s="442">
        <v>308</v>
      </c>
      <c r="AX55" s="523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1:62" s="27" customFormat="1" ht="12" customHeight="1">
      <c r="B56" s="102"/>
      <c r="C56" s="441" t="s">
        <v>408</v>
      </c>
      <c r="D56" s="439"/>
      <c r="E56" s="439"/>
      <c r="F56" s="438" t="s">
        <v>476</v>
      </c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40"/>
      <c r="AD56" s="547"/>
      <c r="AE56" s="548"/>
      <c r="AF56" s="442"/>
      <c r="AG56" s="437"/>
      <c r="AH56" s="436"/>
      <c r="AI56" s="437"/>
      <c r="AJ56" s="103"/>
      <c r="AK56" s="526">
        <f t="shared" si="4"/>
        <v>0</v>
      </c>
      <c r="AL56" s="437"/>
      <c r="AM56" s="426">
        <f t="shared" si="5"/>
        <v>0</v>
      </c>
      <c r="AN56" s="426"/>
      <c r="AO56" s="426"/>
      <c r="AP56" s="426"/>
      <c r="AQ56" s="426"/>
      <c r="AR56" s="426"/>
      <c r="AS56" s="426"/>
      <c r="AT56" s="426"/>
      <c r="AU56" s="426"/>
      <c r="AV56" s="426"/>
      <c r="AW56" s="442"/>
      <c r="AX56" s="523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>
      <c r="A57" s="249"/>
      <c r="B57" s="110">
        <v>4</v>
      </c>
      <c r="C57" s="507" t="s">
        <v>408</v>
      </c>
      <c r="D57" s="439"/>
      <c r="E57" s="439"/>
      <c r="F57" s="520" t="s">
        <v>410</v>
      </c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40"/>
      <c r="AD57" s="568">
        <v>2</v>
      </c>
      <c r="AE57" s="569"/>
      <c r="AF57" s="508">
        <v>1</v>
      </c>
      <c r="AG57" s="509"/>
      <c r="AH57" s="519"/>
      <c r="AI57" s="509"/>
      <c r="AJ57" s="86"/>
      <c r="AK57" s="517">
        <f t="shared" si="4"/>
        <v>72</v>
      </c>
      <c r="AL57" s="540"/>
      <c r="AM57" s="404">
        <f t="shared" si="5"/>
        <v>36</v>
      </c>
      <c r="AN57" s="404"/>
      <c r="AO57" s="404">
        <v>36</v>
      </c>
      <c r="AP57" s="404"/>
      <c r="AQ57" s="404">
        <v>0</v>
      </c>
      <c r="AR57" s="404"/>
      <c r="AS57" s="404">
        <v>0</v>
      </c>
      <c r="AT57" s="404"/>
      <c r="AU57" s="404">
        <v>0</v>
      </c>
      <c r="AV57" s="404"/>
      <c r="AW57" s="524">
        <v>36</v>
      </c>
      <c r="AX57" s="525"/>
      <c r="AY57" s="206" t="s">
        <v>405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>
      <c r="A58" s="249"/>
      <c r="B58" s="110"/>
      <c r="C58" s="507" t="s">
        <v>408</v>
      </c>
      <c r="D58" s="439"/>
      <c r="E58" s="439"/>
      <c r="F58" s="520" t="s">
        <v>450</v>
      </c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40"/>
      <c r="AD58" s="568">
        <v>3</v>
      </c>
      <c r="AE58" s="569"/>
      <c r="AF58" s="508">
        <v>1</v>
      </c>
      <c r="AG58" s="509"/>
      <c r="AH58" s="519"/>
      <c r="AI58" s="509"/>
      <c r="AJ58" s="86"/>
      <c r="AK58" s="517">
        <f t="shared" si="4"/>
        <v>108</v>
      </c>
      <c r="AL58" s="540"/>
      <c r="AM58" s="404">
        <f t="shared" si="5"/>
        <v>72</v>
      </c>
      <c r="AN58" s="404"/>
      <c r="AO58" s="404">
        <v>36</v>
      </c>
      <c r="AP58" s="404"/>
      <c r="AQ58" s="404">
        <v>0</v>
      </c>
      <c r="AR58" s="404"/>
      <c r="AS58" s="404">
        <v>0</v>
      </c>
      <c r="AT58" s="404"/>
      <c r="AU58" s="404">
        <v>36</v>
      </c>
      <c r="AV58" s="404"/>
      <c r="AW58" s="524">
        <v>36</v>
      </c>
      <c r="AX58" s="525"/>
      <c r="AY58" s="206" t="s">
        <v>445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>
      <c r="A59" s="249"/>
      <c r="B59" s="110"/>
      <c r="C59" s="507" t="s">
        <v>408</v>
      </c>
      <c r="D59" s="439"/>
      <c r="E59" s="439"/>
      <c r="F59" s="520" t="s">
        <v>451</v>
      </c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40"/>
      <c r="AD59" s="568">
        <v>3</v>
      </c>
      <c r="AE59" s="569"/>
      <c r="AF59" s="508">
        <v>1</v>
      </c>
      <c r="AG59" s="509"/>
      <c r="AH59" s="519"/>
      <c r="AI59" s="509"/>
      <c r="AJ59" s="86"/>
      <c r="AK59" s="517">
        <f t="shared" si="4"/>
        <v>108</v>
      </c>
      <c r="AL59" s="540"/>
      <c r="AM59" s="404">
        <f t="shared" si="5"/>
        <v>72</v>
      </c>
      <c r="AN59" s="404"/>
      <c r="AO59" s="404">
        <v>36</v>
      </c>
      <c r="AP59" s="404"/>
      <c r="AQ59" s="404">
        <v>0</v>
      </c>
      <c r="AR59" s="404"/>
      <c r="AS59" s="404">
        <v>0</v>
      </c>
      <c r="AT59" s="404"/>
      <c r="AU59" s="404">
        <v>36</v>
      </c>
      <c r="AV59" s="404"/>
      <c r="AW59" s="524">
        <v>36</v>
      </c>
      <c r="AX59" s="525"/>
      <c r="AY59" s="206" t="s">
        <v>445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>
      <c r="A60" s="249"/>
      <c r="B60" s="110">
        <v>5</v>
      </c>
      <c r="C60" s="507" t="s">
        <v>408</v>
      </c>
      <c r="D60" s="439"/>
      <c r="E60" s="439"/>
      <c r="F60" s="520" t="s">
        <v>411</v>
      </c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40"/>
      <c r="AD60" s="568">
        <v>2</v>
      </c>
      <c r="AE60" s="569"/>
      <c r="AF60" s="508">
        <v>1</v>
      </c>
      <c r="AG60" s="509"/>
      <c r="AH60" s="519"/>
      <c r="AI60" s="509"/>
      <c r="AJ60" s="86"/>
      <c r="AK60" s="517">
        <f t="shared" si="4"/>
        <v>72</v>
      </c>
      <c r="AL60" s="540"/>
      <c r="AM60" s="404">
        <f t="shared" si="5"/>
        <v>36</v>
      </c>
      <c r="AN60" s="404"/>
      <c r="AO60" s="404">
        <v>36</v>
      </c>
      <c r="AP60" s="404"/>
      <c r="AQ60" s="404">
        <v>0</v>
      </c>
      <c r="AR60" s="404"/>
      <c r="AS60" s="404">
        <v>0</v>
      </c>
      <c r="AT60" s="404"/>
      <c r="AU60" s="404">
        <v>0</v>
      </c>
      <c r="AV60" s="404"/>
      <c r="AW60" s="524">
        <v>36</v>
      </c>
      <c r="AX60" s="525"/>
      <c r="AY60" s="206" t="s">
        <v>405</v>
      </c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7"/>
    </row>
    <row r="61" spans="1:62" s="27" customFormat="1" ht="12" customHeight="1">
      <c r="B61" s="102"/>
      <c r="C61" s="441" t="s">
        <v>408</v>
      </c>
      <c r="D61" s="439"/>
      <c r="E61" s="439"/>
      <c r="F61" s="438" t="s">
        <v>477</v>
      </c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40"/>
      <c r="AD61" s="547"/>
      <c r="AE61" s="548"/>
      <c r="AF61" s="442"/>
      <c r="AG61" s="437"/>
      <c r="AH61" s="436"/>
      <c r="AI61" s="437"/>
      <c r="AJ61" s="103"/>
      <c r="AK61" s="526">
        <f t="shared" si="4"/>
        <v>0</v>
      </c>
      <c r="AL61" s="437"/>
      <c r="AM61" s="426">
        <f t="shared" si="5"/>
        <v>0</v>
      </c>
      <c r="AN61" s="426"/>
      <c r="AO61" s="426"/>
      <c r="AP61" s="426"/>
      <c r="AQ61" s="426"/>
      <c r="AR61" s="426"/>
      <c r="AS61" s="426"/>
      <c r="AT61" s="426"/>
      <c r="AU61" s="426"/>
      <c r="AV61" s="426"/>
      <c r="AW61" s="442"/>
      <c r="AX61" s="523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>
      <c r="A62" s="249"/>
      <c r="B62" s="110">
        <v>6</v>
      </c>
      <c r="C62" s="507" t="s">
        <v>408</v>
      </c>
      <c r="D62" s="439"/>
      <c r="E62" s="439"/>
      <c r="F62" s="520" t="s">
        <v>412</v>
      </c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40"/>
      <c r="AD62" s="568">
        <v>4</v>
      </c>
      <c r="AE62" s="569"/>
      <c r="AF62" s="508"/>
      <c r="AG62" s="509"/>
      <c r="AH62" s="519" t="s">
        <v>413</v>
      </c>
      <c r="AI62" s="509"/>
      <c r="AJ62" s="86"/>
      <c r="AK62" s="517">
        <f t="shared" si="4"/>
        <v>144</v>
      </c>
      <c r="AL62" s="540"/>
      <c r="AM62" s="404">
        <f t="shared" si="5"/>
        <v>70</v>
      </c>
      <c r="AN62" s="404"/>
      <c r="AO62" s="404">
        <v>0</v>
      </c>
      <c r="AP62" s="404"/>
      <c r="AQ62" s="404">
        <v>0</v>
      </c>
      <c r="AR62" s="404"/>
      <c r="AS62" s="404">
        <v>70</v>
      </c>
      <c r="AT62" s="404"/>
      <c r="AU62" s="404">
        <v>0</v>
      </c>
      <c r="AV62" s="404"/>
      <c r="AW62" s="524">
        <v>74</v>
      </c>
      <c r="AX62" s="525"/>
      <c r="AY62" s="206" t="s">
        <v>405</v>
      </c>
      <c r="AZ62" s="205" t="s">
        <v>405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>
      <c r="A63" s="249"/>
      <c r="B63" s="110">
        <v>7</v>
      </c>
      <c r="C63" s="507" t="s">
        <v>408</v>
      </c>
      <c r="D63" s="439"/>
      <c r="E63" s="439"/>
      <c r="F63" s="520" t="s">
        <v>414</v>
      </c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40"/>
      <c r="AD63" s="568">
        <v>5</v>
      </c>
      <c r="AE63" s="569"/>
      <c r="AF63" s="508">
        <v>3</v>
      </c>
      <c r="AG63" s="509"/>
      <c r="AH63" s="519">
        <v>2</v>
      </c>
      <c r="AI63" s="509"/>
      <c r="AJ63" s="86"/>
      <c r="AK63" s="517">
        <f t="shared" si="4"/>
        <v>180</v>
      </c>
      <c r="AL63" s="540"/>
      <c r="AM63" s="404">
        <f t="shared" si="5"/>
        <v>90</v>
      </c>
      <c r="AN63" s="404"/>
      <c r="AO63" s="404">
        <v>36</v>
      </c>
      <c r="AP63" s="404"/>
      <c r="AQ63" s="404">
        <v>0</v>
      </c>
      <c r="AR63" s="404"/>
      <c r="AS63" s="404">
        <v>54</v>
      </c>
      <c r="AT63" s="404"/>
      <c r="AU63" s="404">
        <v>0</v>
      </c>
      <c r="AV63" s="404"/>
      <c r="AW63" s="524">
        <v>90</v>
      </c>
      <c r="AX63" s="525"/>
      <c r="AY63" s="206"/>
      <c r="AZ63" s="205" t="s">
        <v>405</v>
      </c>
      <c r="BA63" s="205" t="s">
        <v>415</v>
      </c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7" customFormat="1" ht="12" customHeight="1">
      <c r="B64" s="102"/>
      <c r="C64" s="441" t="s">
        <v>416</v>
      </c>
      <c r="D64" s="439"/>
      <c r="E64" s="439"/>
      <c r="F64" s="438" t="s">
        <v>417</v>
      </c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40"/>
      <c r="AD64" s="547">
        <f>AK64/36</f>
        <v>33</v>
      </c>
      <c r="AE64" s="548"/>
      <c r="AF64" s="442"/>
      <c r="AG64" s="437"/>
      <c r="AH64" s="436"/>
      <c r="AI64" s="437"/>
      <c r="AJ64" s="103"/>
      <c r="AK64" s="526">
        <f t="shared" si="4"/>
        <v>1188</v>
      </c>
      <c r="AL64" s="437"/>
      <c r="AM64" s="426">
        <f>AM65+AM67</f>
        <v>568</v>
      </c>
      <c r="AN64" s="426"/>
      <c r="AO64" s="426">
        <f t="shared" ref="AO64" si="6">AO65+AO67</f>
        <v>425</v>
      </c>
      <c r="AP64" s="426"/>
      <c r="AQ64" s="426">
        <f t="shared" ref="AQ64" si="7">AQ65+AQ67</f>
        <v>18</v>
      </c>
      <c r="AR64" s="426"/>
      <c r="AS64" s="426">
        <f t="shared" ref="AS64" si="8">AS65+AS67</f>
        <v>0</v>
      </c>
      <c r="AT64" s="426"/>
      <c r="AU64" s="426">
        <f t="shared" ref="AU64" si="9">AU65+AU67</f>
        <v>125</v>
      </c>
      <c r="AV64" s="426"/>
      <c r="AW64" s="426">
        <f t="shared" ref="AW64" si="10">AW65+AW67</f>
        <v>620</v>
      </c>
      <c r="AX64" s="426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7" customFormat="1" ht="12" customHeight="1">
      <c r="B65" s="102"/>
      <c r="C65" s="441" t="s">
        <v>418</v>
      </c>
      <c r="D65" s="439"/>
      <c r="E65" s="439"/>
      <c r="F65" s="438" t="s">
        <v>419</v>
      </c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40"/>
      <c r="AD65" s="547">
        <v>2</v>
      </c>
      <c r="AE65" s="548"/>
      <c r="AF65" s="442"/>
      <c r="AG65" s="437"/>
      <c r="AH65" s="436"/>
      <c r="AI65" s="437"/>
      <c r="AJ65" s="103"/>
      <c r="AK65" s="526">
        <f t="shared" si="4"/>
        <v>72</v>
      </c>
      <c r="AL65" s="437"/>
      <c r="AM65" s="426">
        <f t="shared" si="5"/>
        <v>36</v>
      </c>
      <c r="AN65" s="426"/>
      <c r="AO65" s="426">
        <v>36</v>
      </c>
      <c r="AP65" s="426"/>
      <c r="AQ65" s="426">
        <v>0</v>
      </c>
      <c r="AR65" s="426"/>
      <c r="AS65" s="426">
        <v>0</v>
      </c>
      <c r="AT65" s="426"/>
      <c r="AU65" s="426">
        <v>0</v>
      </c>
      <c r="AV65" s="426"/>
      <c r="AW65" s="442">
        <v>36</v>
      </c>
      <c r="AX65" s="523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>
      <c r="A66" s="249"/>
      <c r="B66" s="110">
        <v>8</v>
      </c>
      <c r="C66" s="507" t="s">
        <v>418</v>
      </c>
      <c r="D66" s="439"/>
      <c r="E66" s="439"/>
      <c r="F66" s="520" t="s">
        <v>420</v>
      </c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40"/>
      <c r="AD66" s="568">
        <v>2</v>
      </c>
      <c r="AE66" s="569"/>
      <c r="AF66" s="508"/>
      <c r="AG66" s="509"/>
      <c r="AH66" s="519" t="s">
        <v>413</v>
      </c>
      <c r="AI66" s="509"/>
      <c r="AJ66" s="86"/>
      <c r="AK66" s="517">
        <f t="shared" si="4"/>
        <v>72</v>
      </c>
      <c r="AL66" s="540"/>
      <c r="AM66" s="404">
        <f t="shared" si="5"/>
        <v>36</v>
      </c>
      <c r="AN66" s="404"/>
      <c r="AO66" s="404">
        <v>36</v>
      </c>
      <c r="AP66" s="404"/>
      <c r="AQ66" s="404">
        <v>0</v>
      </c>
      <c r="AR66" s="404"/>
      <c r="AS66" s="404">
        <v>0</v>
      </c>
      <c r="AT66" s="404"/>
      <c r="AU66" s="404">
        <v>0</v>
      </c>
      <c r="AV66" s="404"/>
      <c r="AW66" s="524">
        <v>36</v>
      </c>
      <c r="AX66" s="525"/>
      <c r="AY66" s="206" t="s">
        <v>421</v>
      </c>
      <c r="AZ66" s="205" t="s">
        <v>421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7" customFormat="1" ht="12" customHeight="1">
      <c r="B67" s="102"/>
      <c r="C67" s="441" t="s">
        <v>422</v>
      </c>
      <c r="D67" s="439"/>
      <c r="E67" s="439"/>
      <c r="F67" s="438" t="s">
        <v>423</v>
      </c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40"/>
      <c r="AD67" s="547">
        <f>AK67/36</f>
        <v>31</v>
      </c>
      <c r="AE67" s="548"/>
      <c r="AF67" s="442"/>
      <c r="AG67" s="437"/>
      <c r="AH67" s="436"/>
      <c r="AI67" s="437"/>
      <c r="AJ67" s="103"/>
      <c r="AK67" s="526">
        <f t="shared" si="4"/>
        <v>1116</v>
      </c>
      <c r="AL67" s="437"/>
      <c r="AM67" s="426">
        <f t="shared" si="5"/>
        <v>532</v>
      </c>
      <c r="AN67" s="426"/>
      <c r="AO67" s="426">
        <f>SUM(AO68:AP78)</f>
        <v>389</v>
      </c>
      <c r="AP67" s="426"/>
      <c r="AQ67" s="426">
        <v>18</v>
      </c>
      <c r="AR67" s="426"/>
      <c r="AS67" s="426">
        <v>0</v>
      </c>
      <c r="AT67" s="426"/>
      <c r="AU67" s="426">
        <f>SUM(AU68:AV78)</f>
        <v>125</v>
      </c>
      <c r="AV67" s="426"/>
      <c r="AW67" s="442">
        <f>SUM(AW68:AX78)</f>
        <v>584</v>
      </c>
      <c r="AX67" s="523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1:62" s="24" customFormat="1">
      <c r="A68" s="249"/>
      <c r="B68" s="110">
        <v>9</v>
      </c>
      <c r="C68" s="507" t="s">
        <v>422</v>
      </c>
      <c r="D68" s="439"/>
      <c r="E68" s="439"/>
      <c r="F68" s="520" t="s">
        <v>424</v>
      </c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40"/>
      <c r="AD68" s="568">
        <v>3</v>
      </c>
      <c r="AE68" s="569"/>
      <c r="AF68" s="508"/>
      <c r="AG68" s="509"/>
      <c r="AH68" s="519">
        <v>1</v>
      </c>
      <c r="AI68" s="509"/>
      <c r="AJ68" s="86"/>
      <c r="AK68" s="517">
        <f t="shared" si="4"/>
        <v>108</v>
      </c>
      <c r="AL68" s="540"/>
      <c r="AM68" s="404">
        <f t="shared" si="5"/>
        <v>54</v>
      </c>
      <c r="AN68" s="404"/>
      <c r="AO68" s="404">
        <v>36</v>
      </c>
      <c r="AP68" s="404"/>
      <c r="AQ68" s="404">
        <v>18</v>
      </c>
      <c r="AR68" s="404"/>
      <c r="AS68" s="404">
        <v>0</v>
      </c>
      <c r="AT68" s="404"/>
      <c r="AU68" s="404">
        <v>0</v>
      </c>
      <c r="AV68" s="404"/>
      <c r="AW68" s="524">
        <v>54</v>
      </c>
      <c r="AX68" s="525"/>
      <c r="AY68" s="206" t="s">
        <v>415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>
      <c r="A69" s="249"/>
      <c r="B69" s="110"/>
      <c r="C69" s="507" t="s">
        <v>422</v>
      </c>
      <c r="D69" s="439"/>
      <c r="E69" s="439"/>
      <c r="F69" s="520" t="s">
        <v>452</v>
      </c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40"/>
      <c r="AD69" s="568">
        <v>2</v>
      </c>
      <c r="AE69" s="569"/>
      <c r="AF69" s="508">
        <v>2</v>
      </c>
      <c r="AG69" s="509"/>
      <c r="AH69" s="519"/>
      <c r="AI69" s="509"/>
      <c r="AJ69" s="86"/>
      <c r="AK69" s="517">
        <f t="shared" si="4"/>
        <v>72</v>
      </c>
      <c r="AL69" s="540"/>
      <c r="AM69" s="404">
        <f t="shared" si="5"/>
        <v>34</v>
      </c>
      <c r="AN69" s="404"/>
      <c r="AO69" s="404">
        <v>34</v>
      </c>
      <c r="AP69" s="404"/>
      <c r="AQ69" s="404">
        <v>0</v>
      </c>
      <c r="AR69" s="404"/>
      <c r="AS69" s="404">
        <v>0</v>
      </c>
      <c r="AT69" s="404"/>
      <c r="AU69" s="404">
        <v>0</v>
      </c>
      <c r="AV69" s="404"/>
      <c r="AW69" s="524">
        <v>38</v>
      </c>
      <c r="AX69" s="525"/>
      <c r="AY69" s="206"/>
      <c r="AZ69" s="205" t="s">
        <v>405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>
      <c r="A70" s="249"/>
      <c r="B70" s="110"/>
      <c r="C70" s="507" t="s">
        <v>422</v>
      </c>
      <c r="D70" s="439"/>
      <c r="E70" s="439"/>
      <c r="F70" s="520" t="s">
        <v>453</v>
      </c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40"/>
      <c r="AD70" s="568">
        <v>2</v>
      </c>
      <c r="AE70" s="569"/>
      <c r="AF70" s="508"/>
      <c r="AG70" s="509"/>
      <c r="AH70" s="519">
        <v>1</v>
      </c>
      <c r="AI70" s="509"/>
      <c r="AJ70" s="86"/>
      <c r="AK70" s="517">
        <f t="shared" si="4"/>
        <v>72</v>
      </c>
      <c r="AL70" s="540"/>
      <c r="AM70" s="404">
        <f t="shared" si="5"/>
        <v>36</v>
      </c>
      <c r="AN70" s="404"/>
      <c r="AO70" s="404">
        <v>36</v>
      </c>
      <c r="AP70" s="404"/>
      <c r="AQ70" s="404">
        <v>0</v>
      </c>
      <c r="AR70" s="404"/>
      <c r="AS70" s="404">
        <v>0</v>
      </c>
      <c r="AT70" s="404"/>
      <c r="AU70" s="404">
        <v>0</v>
      </c>
      <c r="AV70" s="404"/>
      <c r="AW70" s="524">
        <v>36</v>
      </c>
      <c r="AX70" s="525"/>
      <c r="AY70" s="206" t="s">
        <v>405</v>
      </c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>
      <c r="A71" s="249"/>
      <c r="B71" s="110"/>
      <c r="C71" s="507" t="s">
        <v>422</v>
      </c>
      <c r="D71" s="439"/>
      <c r="E71" s="439"/>
      <c r="F71" s="520" t="s">
        <v>454</v>
      </c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40"/>
      <c r="AD71" s="568">
        <v>2</v>
      </c>
      <c r="AE71" s="569"/>
      <c r="AF71" s="508">
        <v>2</v>
      </c>
      <c r="AG71" s="509"/>
      <c r="AH71" s="519"/>
      <c r="AI71" s="509"/>
      <c r="AJ71" s="86"/>
      <c r="AK71" s="517">
        <f t="shared" si="4"/>
        <v>72</v>
      </c>
      <c r="AL71" s="540"/>
      <c r="AM71" s="404">
        <f t="shared" si="5"/>
        <v>34</v>
      </c>
      <c r="AN71" s="404"/>
      <c r="AO71" s="404">
        <v>34</v>
      </c>
      <c r="AP71" s="404"/>
      <c r="AQ71" s="404">
        <v>0</v>
      </c>
      <c r="AR71" s="404"/>
      <c r="AS71" s="404">
        <v>0</v>
      </c>
      <c r="AT71" s="404"/>
      <c r="AU71" s="404">
        <v>0</v>
      </c>
      <c r="AV71" s="404"/>
      <c r="AW71" s="524">
        <v>38</v>
      </c>
      <c r="AX71" s="525"/>
      <c r="AY71" s="206"/>
      <c r="AZ71" s="205" t="s">
        <v>405</v>
      </c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>
      <c r="A72" s="249"/>
      <c r="B72" s="110"/>
      <c r="C72" s="507" t="s">
        <v>422</v>
      </c>
      <c r="D72" s="439"/>
      <c r="E72" s="439"/>
      <c r="F72" s="520" t="s">
        <v>455</v>
      </c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40"/>
      <c r="AD72" s="568">
        <v>2</v>
      </c>
      <c r="AE72" s="569"/>
      <c r="AF72" s="508">
        <v>2</v>
      </c>
      <c r="AG72" s="509"/>
      <c r="AH72" s="519"/>
      <c r="AI72" s="509"/>
      <c r="AJ72" s="86"/>
      <c r="AK72" s="517">
        <f t="shared" si="4"/>
        <v>72</v>
      </c>
      <c r="AL72" s="540"/>
      <c r="AM72" s="404">
        <f t="shared" si="5"/>
        <v>34</v>
      </c>
      <c r="AN72" s="404"/>
      <c r="AO72" s="404">
        <v>34</v>
      </c>
      <c r="AP72" s="404"/>
      <c r="AQ72" s="404">
        <v>0</v>
      </c>
      <c r="AR72" s="404"/>
      <c r="AS72" s="404">
        <v>0</v>
      </c>
      <c r="AT72" s="404"/>
      <c r="AU72" s="404">
        <v>0</v>
      </c>
      <c r="AV72" s="404"/>
      <c r="AW72" s="524">
        <v>38</v>
      </c>
      <c r="AX72" s="525"/>
      <c r="AY72" s="206"/>
      <c r="AZ72" s="205" t="s">
        <v>405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>
      <c r="A73" s="249"/>
      <c r="B73" s="110"/>
      <c r="C73" s="507" t="s">
        <v>422</v>
      </c>
      <c r="D73" s="439"/>
      <c r="E73" s="439"/>
      <c r="F73" s="520" t="s">
        <v>456</v>
      </c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40"/>
      <c r="AD73" s="568">
        <v>2</v>
      </c>
      <c r="AE73" s="569"/>
      <c r="AF73" s="508">
        <v>3</v>
      </c>
      <c r="AG73" s="509"/>
      <c r="AH73" s="519"/>
      <c r="AI73" s="509"/>
      <c r="AJ73" s="86"/>
      <c r="AK73" s="517">
        <f t="shared" si="4"/>
        <v>72</v>
      </c>
      <c r="AL73" s="540"/>
      <c r="AM73" s="404">
        <f t="shared" si="5"/>
        <v>36</v>
      </c>
      <c r="AN73" s="404"/>
      <c r="AO73" s="404">
        <v>36</v>
      </c>
      <c r="AP73" s="404"/>
      <c r="AQ73" s="404">
        <v>0</v>
      </c>
      <c r="AR73" s="404"/>
      <c r="AS73" s="404">
        <v>0</v>
      </c>
      <c r="AT73" s="404"/>
      <c r="AU73" s="404">
        <v>0</v>
      </c>
      <c r="AV73" s="404"/>
      <c r="AW73" s="524">
        <v>36</v>
      </c>
      <c r="AX73" s="525"/>
      <c r="AY73" s="206"/>
      <c r="AZ73" s="205"/>
      <c r="BA73" s="205" t="s">
        <v>405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>
      <c r="A74" s="249"/>
      <c r="B74" s="110"/>
      <c r="C74" s="507" t="s">
        <v>422</v>
      </c>
      <c r="D74" s="439"/>
      <c r="E74" s="439"/>
      <c r="F74" s="520" t="s">
        <v>457</v>
      </c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40"/>
      <c r="AD74" s="568">
        <v>2</v>
      </c>
      <c r="AE74" s="569"/>
      <c r="AF74" s="508"/>
      <c r="AG74" s="509"/>
      <c r="AH74" s="519">
        <v>4</v>
      </c>
      <c r="AI74" s="509"/>
      <c r="AJ74" s="86"/>
      <c r="AK74" s="517">
        <f t="shared" si="4"/>
        <v>72</v>
      </c>
      <c r="AL74" s="540"/>
      <c r="AM74" s="404">
        <f t="shared" si="5"/>
        <v>24</v>
      </c>
      <c r="AN74" s="404"/>
      <c r="AO74" s="404">
        <v>24</v>
      </c>
      <c r="AP74" s="404"/>
      <c r="AQ74" s="404">
        <v>0</v>
      </c>
      <c r="AR74" s="404"/>
      <c r="AS74" s="404">
        <v>0</v>
      </c>
      <c r="AT74" s="404"/>
      <c r="AU74" s="404">
        <v>0</v>
      </c>
      <c r="AV74" s="404"/>
      <c r="AW74" s="524">
        <v>48</v>
      </c>
      <c r="AX74" s="525"/>
      <c r="AY74" s="206"/>
      <c r="AZ74" s="205"/>
      <c r="BA74" s="205"/>
      <c r="BB74" s="205" t="s">
        <v>405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>
      <c r="A75" s="249"/>
      <c r="B75" s="110"/>
      <c r="C75" s="507" t="s">
        <v>422</v>
      </c>
      <c r="D75" s="439"/>
      <c r="E75" s="439"/>
      <c r="F75" s="520" t="s">
        <v>458</v>
      </c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40"/>
      <c r="AD75" s="568">
        <v>2</v>
      </c>
      <c r="AE75" s="569"/>
      <c r="AF75" s="508"/>
      <c r="AG75" s="509"/>
      <c r="AH75" s="519">
        <v>3</v>
      </c>
      <c r="AI75" s="509"/>
      <c r="AJ75" s="86"/>
      <c r="AK75" s="517">
        <f t="shared" si="4"/>
        <v>72</v>
      </c>
      <c r="AL75" s="540"/>
      <c r="AM75" s="404">
        <f t="shared" si="5"/>
        <v>36</v>
      </c>
      <c r="AN75" s="404"/>
      <c r="AO75" s="404">
        <v>36</v>
      </c>
      <c r="AP75" s="404"/>
      <c r="AQ75" s="404">
        <v>0</v>
      </c>
      <c r="AR75" s="404"/>
      <c r="AS75" s="404">
        <v>0</v>
      </c>
      <c r="AT75" s="404"/>
      <c r="AU75" s="404">
        <v>0</v>
      </c>
      <c r="AV75" s="404"/>
      <c r="AW75" s="524">
        <v>36</v>
      </c>
      <c r="AX75" s="525"/>
      <c r="AY75" s="206"/>
      <c r="AZ75" s="205"/>
      <c r="BA75" s="205" t="s">
        <v>405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>
      <c r="A76" s="249"/>
      <c r="B76" s="110"/>
      <c r="C76" s="507" t="s">
        <v>422</v>
      </c>
      <c r="D76" s="439"/>
      <c r="E76" s="439"/>
      <c r="F76" s="520" t="s">
        <v>459</v>
      </c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40"/>
      <c r="AD76" s="568">
        <v>2</v>
      </c>
      <c r="AE76" s="569"/>
      <c r="AF76" s="508"/>
      <c r="AG76" s="509"/>
      <c r="AH76" s="519">
        <v>2</v>
      </c>
      <c r="AI76" s="509"/>
      <c r="AJ76" s="86"/>
      <c r="AK76" s="517">
        <f t="shared" si="4"/>
        <v>72</v>
      </c>
      <c r="AL76" s="540"/>
      <c r="AM76" s="404">
        <f t="shared" si="5"/>
        <v>34</v>
      </c>
      <c r="AN76" s="404"/>
      <c r="AO76" s="404">
        <v>17</v>
      </c>
      <c r="AP76" s="404"/>
      <c r="AQ76" s="404">
        <v>0</v>
      </c>
      <c r="AR76" s="404"/>
      <c r="AS76" s="404">
        <v>0</v>
      </c>
      <c r="AT76" s="404"/>
      <c r="AU76" s="404">
        <v>17</v>
      </c>
      <c r="AV76" s="404"/>
      <c r="AW76" s="524">
        <v>38</v>
      </c>
      <c r="AX76" s="525"/>
      <c r="AY76" s="206"/>
      <c r="AZ76" s="205" t="s">
        <v>405</v>
      </c>
      <c r="BA76" s="205"/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1:62" s="358" customFormat="1">
      <c r="A77" s="249"/>
      <c r="B77" s="110"/>
      <c r="C77" s="507" t="s">
        <v>422</v>
      </c>
      <c r="D77" s="439"/>
      <c r="E77" s="439"/>
      <c r="F77" s="520" t="s">
        <v>474</v>
      </c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40"/>
      <c r="AD77" s="568">
        <v>2</v>
      </c>
      <c r="AE77" s="569"/>
      <c r="AF77" s="508"/>
      <c r="AG77" s="509"/>
      <c r="AH77" s="519">
        <v>3</v>
      </c>
      <c r="AI77" s="509"/>
      <c r="AJ77" s="86"/>
      <c r="AK77" s="517">
        <v>72</v>
      </c>
      <c r="AL77" s="540"/>
      <c r="AM77" s="404">
        <v>54</v>
      </c>
      <c r="AN77" s="404"/>
      <c r="AO77" s="404">
        <v>18</v>
      </c>
      <c r="AP77" s="404"/>
      <c r="AQ77" s="404">
        <v>0</v>
      </c>
      <c r="AR77" s="404"/>
      <c r="AS77" s="404">
        <v>0</v>
      </c>
      <c r="AT77" s="404"/>
      <c r="AU77" s="404">
        <v>36</v>
      </c>
      <c r="AV77" s="404"/>
      <c r="AW77" s="524">
        <v>18</v>
      </c>
      <c r="AX77" s="525"/>
      <c r="AY77" s="206"/>
      <c r="AZ77" s="359"/>
      <c r="BA77" s="359" t="s">
        <v>415</v>
      </c>
      <c r="BB77" s="359"/>
      <c r="BC77" s="359"/>
      <c r="BD77" s="359"/>
      <c r="BE77" s="359"/>
      <c r="BF77" s="359"/>
      <c r="BG77" s="359"/>
      <c r="BH77" s="359"/>
      <c r="BI77" s="359"/>
      <c r="BJ77" s="207"/>
    </row>
    <row r="78" spans="1:62" s="24" customFormat="1">
      <c r="A78" s="249"/>
      <c r="B78" s="110">
        <v>10</v>
      </c>
      <c r="C78" s="507" t="s">
        <v>422</v>
      </c>
      <c r="D78" s="520"/>
      <c r="E78" s="520"/>
      <c r="F78" s="520" t="s">
        <v>475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81"/>
      <c r="AD78" s="568">
        <v>10</v>
      </c>
      <c r="AE78" s="569"/>
      <c r="AF78" s="508"/>
      <c r="AG78" s="580"/>
      <c r="AH78" s="519" t="s">
        <v>462</v>
      </c>
      <c r="AI78" s="580"/>
      <c r="AJ78" s="86"/>
      <c r="AK78" s="508">
        <f t="shared" si="4"/>
        <v>360</v>
      </c>
      <c r="AL78" s="580"/>
      <c r="AM78" s="519">
        <f t="shared" si="5"/>
        <v>156</v>
      </c>
      <c r="AN78" s="580"/>
      <c r="AO78" s="519">
        <v>84</v>
      </c>
      <c r="AP78" s="580"/>
      <c r="AQ78" s="519"/>
      <c r="AR78" s="580"/>
      <c r="AS78" s="519">
        <v>0</v>
      </c>
      <c r="AT78" s="580"/>
      <c r="AU78" s="519">
        <v>72</v>
      </c>
      <c r="AV78" s="580"/>
      <c r="AW78" s="519">
        <v>204</v>
      </c>
      <c r="AX78" s="579"/>
      <c r="AY78" s="206"/>
      <c r="AZ78" s="205"/>
      <c r="BA78" s="205" t="s">
        <v>425</v>
      </c>
      <c r="BB78" s="368" t="s">
        <v>445</v>
      </c>
      <c r="BC78" s="205"/>
      <c r="BD78" s="205"/>
      <c r="BE78" s="205"/>
      <c r="BF78" s="205"/>
      <c r="BG78" s="205"/>
      <c r="BH78" s="205"/>
      <c r="BI78" s="205"/>
      <c r="BJ78" s="207"/>
    </row>
    <row r="79" spans="1:62" s="27" customFormat="1" ht="12" customHeight="1">
      <c r="B79" s="102"/>
      <c r="C79" s="441" t="s">
        <v>426</v>
      </c>
      <c r="D79" s="439"/>
      <c r="E79" s="439"/>
      <c r="F79" s="438" t="s">
        <v>427</v>
      </c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40"/>
      <c r="AD79" s="547">
        <f>AK79/36</f>
        <v>46</v>
      </c>
      <c r="AE79" s="548"/>
      <c r="AF79" s="442"/>
      <c r="AG79" s="437"/>
      <c r="AH79" s="436"/>
      <c r="AI79" s="437"/>
      <c r="AJ79" s="103"/>
      <c r="AK79" s="526">
        <f t="shared" si="4"/>
        <v>1656</v>
      </c>
      <c r="AL79" s="437"/>
      <c r="AM79" s="426">
        <f t="shared" si="5"/>
        <v>130</v>
      </c>
      <c r="AN79" s="426"/>
      <c r="AO79" s="426">
        <v>0</v>
      </c>
      <c r="AP79" s="426"/>
      <c r="AQ79" s="426">
        <v>0</v>
      </c>
      <c r="AR79" s="426"/>
      <c r="AS79" s="426">
        <v>0</v>
      </c>
      <c r="AT79" s="426"/>
      <c r="AU79" s="426">
        <v>130</v>
      </c>
      <c r="AV79" s="426"/>
      <c r="AW79" s="442">
        <f>AW80+AW83</f>
        <v>1526</v>
      </c>
      <c r="AX79" s="523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1:62" s="27" customFormat="1" ht="12" customHeight="1">
      <c r="B80" s="102"/>
      <c r="C80" s="441" t="s">
        <v>428</v>
      </c>
      <c r="D80" s="439"/>
      <c r="E80" s="439"/>
      <c r="F80" s="438" t="s">
        <v>429</v>
      </c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40"/>
      <c r="AD80" s="547">
        <v>6</v>
      </c>
      <c r="AE80" s="548"/>
      <c r="AF80" s="442"/>
      <c r="AG80" s="437"/>
      <c r="AH80" s="436"/>
      <c r="AI80" s="437"/>
      <c r="AJ80" s="103"/>
      <c r="AK80" s="526">
        <f t="shared" si="4"/>
        <v>216</v>
      </c>
      <c r="AL80" s="437"/>
      <c r="AM80" s="426">
        <f t="shared" si="5"/>
        <v>0</v>
      </c>
      <c r="AN80" s="426"/>
      <c r="AO80" s="426">
        <v>0</v>
      </c>
      <c r="AP80" s="426"/>
      <c r="AQ80" s="426">
        <v>0</v>
      </c>
      <c r="AR80" s="426"/>
      <c r="AS80" s="426">
        <v>0</v>
      </c>
      <c r="AT80" s="426"/>
      <c r="AU80" s="426">
        <v>0</v>
      </c>
      <c r="AV80" s="426"/>
      <c r="AW80" s="442">
        <v>216</v>
      </c>
      <c r="AX80" s="523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>
      <c r="A81" s="249"/>
      <c r="B81" s="110">
        <v>11</v>
      </c>
      <c r="C81" s="507" t="s">
        <v>428</v>
      </c>
      <c r="D81" s="439"/>
      <c r="E81" s="439"/>
      <c r="F81" s="520" t="s">
        <v>430</v>
      </c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39"/>
      <c r="Z81" s="439"/>
      <c r="AA81" s="439"/>
      <c r="AB81" s="439"/>
      <c r="AC81" s="440"/>
      <c r="AD81" s="568">
        <v>3</v>
      </c>
      <c r="AE81" s="569"/>
      <c r="AF81" s="508">
        <v>4</v>
      </c>
      <c r="AG81" s="509"/>
      <c r="AH81" s="519"/>
      <c r="AI81" s="509"/>
      <c r="AJ81" s="86"/>
      <c r="AK81" s="517">
        <f t="shared" si="4"/>
        <v>108</v>
      </c>
      <c r="AL81" s="540"/>
      <c r="AM81" s="404">
        <f t="shared" si="5"/>
        <v>0</v>
      </c>
      <c r="AN81" s="404"/>
      <c r="AO81" s="404">
        <v>0</v>
      </c>
      <c r="AP81" s="404"/>
      <c r="AQ81" s="404">
        <v>0</v>
      </c>
      <c r="AR81" s="404"/>
      <c r="AS81" s="404">
        <v>0</v>
      </c>
      <c r="AT81" s="404"/>
      <c r="AU81" s="404">
        <v>0</v>
      </c>
      <c r="AV81" s="404"/>
      <c r="AW81" s="524">
        <v>108</v>
      </c>
      <c r="AX81" s="525"/>
      <c r="AY81" s="206"/>
      <c r="AZ81" s="205"/>
      <c r="BA81" s="205"/>
      <c r="BB81" s="205" t="s">
        <v>431</v>
      </c>
      <c r="BC81" s="205"/>
      <c r="BD81" s="205"/>
      <c r="BE81" s="205"/>
      <c r="BF81" s="205"/>
      <c r="BG81" s="205"/>
      <c r="BH81" s="205"/>
      <c r="BI81" s="205"/>
      <c r="BJ81" s="207"/>
    </row>
    <row r="82" spans="1:62" s="24" customFormat="1">
      <c r="A82" s="249"/>
      <c r="B82" s="110">
        <v>12</v>
      </c>
      <c r="C82" s="507" t="s">
        <v>428</v>
      </c>
      <c r="D82" s="439"/>
      <c r="E82" s="439"/>
      <c r="F82" s="520" t="s">
        <v>432</v>
      </c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40"/>
      <c r="AD82" s="568">
        <v>3</v>
      </c>
      <c r="AE82" s="569"/>
      <c r="AF82" s="508"/>
      <c r="AG82" s="509"/>
      <c r="AH82" s="519">
        <v>2</v>
      </c>
      <c r="AI82" s="509"/>
      <c r="AJ82" s="86"/>
      <c r="AK82" s="517">
        <f t="shared" si="4"/>
        <v>108</v>
      </c>
      <c r="AL82" s="540"/>
      <c r="AM82" s="404">
        <f t="shared" si="5"/>
        <v>0</v>
      </c>
      <c r="AN82" s="404"/>
      <c r="AO82" s="404">
        <v>0</v>
      </c>
      <c r="AP82" s="404"/>
      <c r="AQ82" s="404">
        <v>0</v>
      </c>
      <c r="AR82" s="404"/>
      <c r="AS82" s="404">
        <v>0</v>
      </c>
      <c r="AT82" s="404"/>
      <c r="AU82" s="404">
        <v>0</v>
      </c>
      <c r="AV82" s="404"/>
      <c r="AW82" s="524">
        <v>108</v>
      </c>
      <c r="AX82" s="525"/>
      <c r="AY82" s="206"/>
      <c r="AZ82" s="205" t="s">
        <v>431</v>
      </c>
      <c r="BA82" s="205"/>
      <c r="BB82" s="205"/>
      <c r="BC82" s="205"/>
      <c r="BD82" s="205"/>
      <c r="BE82" s="205"/>
      <c r="BF82" s="205"/>
      <c r="BG82" s="205"/>
      <c r="BH82" s="205"/>
      <c r="BI82" s="205"/>
      <c r="BJ82" s="207"/>
    </row>
    <row r="83" spans="1:62" s="27" customFormat="1" ht="12" customHeight="1">
      <c r="B83" s="102"/>
      <c r="C83" s="441" t="s">
        <v>433</v>
      </c>
      <c r="D83" s="439"/>
      <c r="E83" s="439"/>
      <c r="F83" s="438" t="s">
        <v>434</v>
      </c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40"/>
      <c r="AD83" s="547">
        <f>AK83/36</f>
        <v>40</v>
      </c>
      <c r="AE83" s="548"/>
      <c r="AF83" s="442"/>
      <c r="AG83" s="437"/>
      <c r="AH83" s="436"/>
      <c r="AI83" s="437"/>
      <c r="AJ83" s="103"/>
      <c r="AK83" s="526">
        <f t="shared" si="4"/>
        <v>1440</v>
      </c>
      <c r="AL83" s="437"/>
      <c r="AM83" s="426">
        <f t="shared" si="5"/>
        <v>130</v>
      </c>
      <c r="AN83" s="426"/>
      <c r="AO83" s="426">
        <v>0</v>
      </c>
      <c r="AP83" s="426"/>
      <c r="AQ83" s="426">
        <v>0</v>
      </c>
      <c r="AR83" s="426"/>
      <c r="AS83" s="426">
        <v>0</v>
      </c>
      <c r="AT83" s="426"/>
      <c r="AU83" s="426">
        <v>130</v>
      </c>
      <c r="AV83" s="426"/>
      <c r="AW83" s="442">
        <v>1310</v>
      </c>
      <c r="AX83" s="523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4" customFormat="1">
      <c r="A84" s="249"/>
      <c r="B84" s="110">
        <v>13</v>
      </c>
      <c r="C84" s="507" t="s">
        <v>433</v>
      </c>
      <c r="D84" s="439"/>
      <c r="E84" s="439"/>
      <c r="F84" s="520" t="s">
        <v>472</v>
      </c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40"/>
      <c r="AD84" s="568">
        <v>32</v>
      </c>
      <c r="AE84" s="569"/>
      <c r="AF84" s="508"/>
      <c r="AG84" s="509"/>
      <c r="AH84" s="519"/>
      <c r="AI84" s="509"/>
      <c r="AJ84" s="86">
        <v>2</v>
      </c>
      <c r="AK84" s="517">
        <f t="shared" si="4"/>
        <v>1152</v>
      </c>
      <c r="AL84" s="540"/>
      <c r="AM84" s="404">
        <f t="shared" si="5"/>
        <v>0</v>
      </c>
      <c r="AN84" s="404"/>
      <c r="AO84" s="404">
        <v>0</v>
      </c>
      <c r="AP84" s="404"/>
      <c r="AQ84" s="404">
        <v>0</v>
      </c>
      <c r="AR84" s="404"/>
      <c r="AS84" s="404">
        <v>0</v>
      </c>
      <c r="AT84" s="404"/>
      <c r="AU84" s="404">
        <v>0</v>
      </c>
      <c r="AV84" s="404"/>
      <c r="AW84" s="524">
        <v>1152</v>
      </c>
      <c r="AX84" s="525"/>
      <c r="AY84" s="206" t="s">
        <v>431</v>
      </c>
      <c r="AZ84" s="205" t="s">
        <v>431</v>
      </c>
      <c r="BA84" s="205" t="s">
        <v>431</v>
      </c>
      <c r="BB84" s="205" t="s">
        <v>431</v>
      </c>
      <c r="BC84" s="205"/>
      <c r="BD84" s="205"/>
      <c r="BE84" s="205"/>
      <c r="BF84" s="205"/>
      <c r="BG84" s="205"/>
      <c r="BH84" s="205"/>
      <c r="BI84" s="205"/>
      <c r="BJ84" s="207"/>
    </row>
    <row r="85" spans="1:62" s="24" customFormat="1">
      <c r="A85" s="249"/>
      <c r="B85" s="110">
        <v>14</v>
      </c>
      <c r="C85" s="507" t="s">
        <v>433</v>
      </c>
      <c r="D85" s="439"/>
      <c r="E85" s="439"/>
      <c r="F85" s="520" t="s">
        <v>435</v>
      </c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40"/>
      <c r="AD85" s="568">
        <v>8</v>
      </c>
      <c r="AE85" s="569"/>
      <c r="AF85" s="508">
        <v>4</v>
      </c>
      <c r="AG85" s="509"/>
      <c r="AH85" s="519">
        <v>2</v>
      </c>
      <c r="AI85" s="509"/>
      <c r="AJ85" s="86"/>
      <c r="AK85" s="517">
        <f t="shared" si="4"/>
        <v>288</v>
      </c>
      <c r="AL85" s="540"/>
      <c r="AM85" s="404">
        <f t="shared" si="5"/>
        <v>130</v>
      </c>
      <c r="AN85" s="404"/>
      <c r="AO85" s="404">
        <v>0</v>
      </c>
      <c r="AP85" s="404"/>
      <c r="AQ85" s="404">
        <v>0</v>
      </c>
      <c r="AR85" s="404"/>
      <c r="AS85" s="404">
        <v>0</v>
      </c>
      <c r="AT85" s="404"/>
      <c r="AU85" s="404">
        <v>130</v>
      </c>
      <c r="AV85" s="404"/>
      <c r="AW85" s="524">
        <v>158</v>
      </c>
      <c r="AX85" s="525"/>
      <c r="AY85" s="206" t="s">
        <v>405</v>
      </c>
      <c r="AZ85" s="205" t="s">
        <v>405</v>
      </c>
      <c r="BA85" s="205" t="s">
        <v>405</v>
      </c>
      <c r="BB85" s="205" t="s">
        <v>405</v>
      </c>
      <c r="BC85" s="205"/>
      <c r="BD85" s="205"/>
      <c r="BE85" s="205"/>
      <c r="BF85" s="205"/>
      <c r="BG85" s="205"/>
      <c r="BH85" s="205"/>
      <c r="BI85" s="205"/>
      <c r="BJ85" s="207"/>
    </row>
    <row r="86" spans="1:62" s="27" customFormat="1" ht="12" customHeight="1">
      <c r="B86" s="102"/>
      <c r="C86" s="441" t="s">
        <v>436</v>
      </c>
      <c r="D86" s="439"/>
      <c r="E86" s="439"/>
      <c r="F86" s="438" t="s">
        <v>437</v>
      </c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40"/>
      <c r="AD86" s="547">
        <v>9</v>
      </c>
      <c r="AE86" s="548"/>
      <c r="AF86" s="442"/>
      <c r="AG86" s="437"/>
      <c r="AH86" s="436"/>
      <c r="AI86" s="437"/>
      <c r="AJ86" s="103"/>
      <c r="AK86" s="526">
        <f t="shared" si="4"/>
        <v>326</v>
      </c>
      <c r="AL86" s="437"/>
      <c r="AM86" s="426">
        <f t="shared" si="5"/>
        <v>0</v>
      </c>
      <c r="AN86" s="426"/>
      <c r="AO86" s="426">
        <v>0</v>
      </c>
      <c r="AP86" s="426"/>
      <c r="AQ86" s="426">
        <v>0</v>
      </c>
      <c r="AR86" s="426"/>
      <c r="AS86" s="426">
        <v>0</v>
      </c>
      <c r="AT86" s="426"/>
      <c r="AU86" s="426">
        <v>0</v>
      </c>
      <c r="AV86" s="426"/>
      <c r="AW86" s="442">
        <v>326</v>
      </c>
      <c r="AX86" s="523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7" customFormat="1" ht="12" customHeight="1">
      <c r="B87" s="102"/>
      <c r="C87" s="441" t="s">
        <v>438</v>
      </c>
      <c r="D87" s="439"/>
      <c r="E87" s="439"/>
      <c r="F87" s="438" t="s">
        <v>439</v>
      </c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40"/>
      <c r="AD87" s="547">
        <v>3</v>
      </c>
      <c r="AE87" s="548"/>
      <c r="AF87" s="442"/>
      <c r="AG87" s="437"/>
      <c r="AH87" s="436"/>
      <c r="AI87" s="437"/>
      <c r="AJ87" s="103"/>
      <c r="AK87" s="526">
        <f t="shared" si="4"/>
        <v>108</v>
      </c>
      <c r="AL87" s="437"/>
      <c r="AM87" s="426">
        <f t="shared" si="5"/>
        <v>0</v>
      </c>
      <c r="AN87" s="426"/>
      <c r="AO87" s="426">
        <v>0</v>
      </c>
      <c r="AP87" s="426"/>
      <c r="AQ87" s="426">
        <v>0</v>
      </c>
      <c r="AR87" s="426"/>
      <c r="AS87" s="426">
        <v>0</v>
      </c>
      <c r="AT87" s="426"/>
      <c r="AU87" s="426">
        <v>0</v>
      </c>
      <c r="AV87" s="426"/>
      <c r="AW87" s="442">
        <v>108</v>
      </c>
      <c r="AX87" s="523"/>
      <c r="AY87" s="104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6"/>
    </row>
    <row r="88" spans="1:62" s="24" customFormat="1">
      <c r="A88" s="249"/>
      <c r="B88" s="110">
        <v>15</v>
      </c>
      <c r="C88" s="507" t="s">
        <v>438</v>
      </c>
      <c r="D88" s="439"/>
      <c r="E88" s="439"/>
      <c r="F88" s="520" t="s">
        <v>440</v>
      </c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40"/>
      <c r="AD88" s="568">
        <v>3</v>
      </c>
      <c r="AE88" s="569"/>
      <c r="AF88" s="508">
        <v>4</v>
      </c>
      <c r="AG88" s="509"/>
      <c r="AH88" s="519"/>
      <c r="AI88" s="509"/>
      <c r="AJ88" s="86"/>
      <c r="AK88" s="517">
        <f t="shared" si="4"/>
        <v>108</v>
      </c>
      <c r="AL88" s="540"/>
      <c r="AM88" s="404">
        <f t="shared" si="5"/>
        <v>0</v>
      </c>
      <c r="AN88" s="404"/>
      <c r="AO88" s="404">
        <v>0</v>
      </c>
      <c r="AP88" s="404"/>
      <c r="AQ88" s="404">
        <v>0</v>
      </c>
      <c r="AR88" s="404"/>
      <c r="AS88" s="404">
        <v>0</v>
      </c>
      <c r="AT88" s="404"/>
      <c r="AU88" s="404">
        <v>0</v>
      </c>
      <c r="AV88" s="404"/>
      <c r="AW88" s="524">
        <v>108</v>
      </c>
      <c r="AX88" s="525"/>
      <c r="AY88" s="206"/>
      <c r="AZ88" s="205"/>
      <c r="BA88" s="205"/>
      <c r="BB88" s="205" t="s">
        <v>431</v>
      </c>
      <c r="BC88" s="205"/>
      <c r="BD88" s="205"/>
      <c r="BE88" s="205"/>
      <c r="BF88" s="205"/>
      <c r="BG88" s="205"/>
      <c r="BH88" s="205"/>
      <c r="BI88" s="205"/>
      <c r="BJ88" s="207"/>
    </row>
    <row r="89" spans="1:62" s="27" customFormat="1" ht="12" customHeight="1">
      <c r="B89" s="102"/>
      <c r="C89" s="441" t="s">
        <v>441</v>
      </c>
      <c r="D89" s="439"/>
      <c r="E89" s="439"/>
      <c r="F89" s="438" t="s">
        <v>442</v>
      </c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40"/>
      <c r="AD89" s="547">
        <v>6</v>
      </c>
      <c r="AE89" s="548"/>
      <c r="AF89" s="442"/>
      <c r="AG89" s="437"/>
      <c r="AH89" s="436"/>
      <c r="AI89" s="437"/>
      <c r="AJ89" s="103"/>
      <c r="AK89" s="526">
        <f t="shared" si="4"/>
        <v>216</v>
      </c>
      <c r="AL89" s="437"/>
      <c r="AM89" s="426">
        <f t="shared" si="5"/>
        <v>0</v>
      </c>
      <c r="AN89" s="426"/>
      <c r="AO89" s="426">
        <v>0</v>
      </c>
      <c r="AP89" s="426"/>
      <c r="AQ89" s="426">
        <v>0</v>
      </c>
      <c r="AR89" s="426"/>
      <c r="AS89" s="426">
        <v>0</v>
      </c>
      <c r="AT89" s="426"/>
      <c r="AU89" s="426">
        <v>0</v>
      </c>
      <c r="AV89" s="426"/>
      <c r="AW89" s="442">
        <v>216</v>
      </c>
      <c r="AX89" s="523"/>
      <c r="AY89" s="104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6"/>
    </row>
    <row r="90" spans="1:62" s="24" customFormat="1" ht="13.5" thickBot="1">
      <c r="A90" s="249"/>
      <c r="B90" s="110">
        <v>16</v>
      </c>
      <c r="C90" s="507" t="s">
        <v>441</v>
      </c>
      <c r="D90" s="439"/>
      <c r="E90" s="439"/>
      <c r="F90" s="520" t="s">
        <v>443</v>
      </c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40"/>
      <c r="AD90" s="568">
        <v>6</v>
      </c>
      <c r="AE90" s="569"/>
      <c r="AF90" s="508">
        <v>4</v>
      </c>
      <c r="AG90" s="509"/>
      <c r="AH90" s="519"/>
      <c r="AI90" s="509"/>
      <c r="AJ90" s="86"/>
      <c r="AK90" s="517">
        <f t="shared" si="4"/>
        <v>216</v>
      </c>
      <c r="AL90" s="540"/>
      <c r="AM90" s="404">
        <f t="shared" si="5"/>
        <v>0</v>
      </c>
      <c r="AN90" s="404"/>
      <c r="AO90" s="404">
        <v>0</v>
      </c>
      <c r="AP90" s="404"/>
      <c r="AQ90" s="404">
        <v>0</v>
      </c>
      <c r="AR90" s="404"/>
      <c r="AS90" s="404">
        <v>0</v>
      </c>
      <c r="AT90" s="404"/>
      <c r="AU90" s="404">
        <v>0</v>
      </c>
      <c r="AV90" s="404"/>
      <c r="AW90" s="524">
        <v>216</v>
      </c>
      <c r="AX90" s="525"/>
      <c r="AY90" s="206"/>
      <c r="AZ90" s="205"/>
      <c r="BA90" s="205"/>
      <c r="BB90" s="205" t="s">
        <v>431</v>
      </c>
      <c r="BC90" s="205"/>
      <c r="BD90" s="205"/>
      <c r="BE90" s="205"/>
      <c r="BF90" s="205"/>
      <c r="BG90" s="205"/>
      <c r="BH90" s="205"/>
      <c r="BI90" s="205"/>
      <c r="BJ90" s="207"/>
    </row>
    <row r="91" spans="1:62" s="27" customFormat="1" ht="12" hidden="1" customHeight="1">
      <c r="B91" s="102"/>
      <c r="C91" s="441"/>
      <c r="D91" s="439"/>
      <c r="E91" s="439"/>
      <c r="F91" s="438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40"/>
      <c r="AD91" s="547"/>
      <c r="AE91" s="548"/>
      <c r="AF91" s="442"/>
      <c r="AG91" s="437"/>
      <c r="AH91" s="436"/>
      <c r="AI91" s="437"/>
      <c r="AJ91" s="103"/>
      <c r="AK91" s="526">
        <f t="shared" ref="AK91:AK92" si="11">SUM(AM91,AW91)</f>
        <v>0</v>
      </c>
      <c r="AL91" s="437"/>
      <c r="AM91" s="426">
        <f t="shared" ref="AM91:AM92" si="12">SUM(AO91:AV91)</f>
        <v>0</v>
      </c>
      <c r="AN91" s="426"/>
      <c r="AO91" s="426"/>
      <c r="AP91" s="426"/>
      <c r="AQ91" s="426"/>
      <c r="AR91" s="426"/>
      <c r="AS91" s="426"/>
      <c r="AT91" s="426"/>
      <c r="AU91" s="426"/>
      <c r="AV91" s="426"/>
      <c r="AW91" s="442"/>
      <c r="AX91" s="523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idden="1">
      <c r="A92" s="249"/>
      <c r="B92" s="110"/>
      <c r="C92" s="507"/>
      <c r="D92" s="439"/>
      <c r="E92" s="439"/>
      <c r="F92" s="520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40"/>
      <c r="AD92" s="568"/>
      <c r="AE92" s="569"/>
      <c r="AF92" s="508"/>
      <c r="AG92" s="509"/>
      <c r="AH92" s="519"/>
      <c r="AI92" s="509"/>
      <c r="AJ92" s="86"/>
      <c r="AK92" s="517">
        <f t="shared" si="11"/>
        <v>0</v>
      </c>
      <c r="AL92" s="540"/>
      <c r="AM92" s="404">
        <f t="shared" si="12"/>
        <v>0</v>
      </c>
      <c r="AN92" s="404"/>
      <c r="AO92" s="404"/>
      <c r="AP92" s="404"/>
      <c r="AQ92" s="404"/>
      <c r="AR92" s="404"/>
      <c r="AS92" s="404"/>
      <c r="AT92" s="404"/>
      <c r="AU92" s="404"/>
      <c r="AV92" s="404"/>
      <c r="AW92" s="524"/>
      <c r="AX92" s="525"/>
      <c r="AY92" s="206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7"/>
    </row>
    <row r="93" spans="1:62" s="25" customFormat="1" ht="6.75" customHeight="1" thickBot="1">
      <c r="B93" s="87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57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57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57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20"/>
    </row>
    <row r="94" spans="1:62" s="24" customFormat="1">
      <c r="B94" s="122"/>
      <c r="C94" s="407" t="s">
        <v>100</v>
      </c>
      <c r="D94" s="512"/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124" t="s">
        <v>101</v>
      </c>
      <c r="S94" s="367"/>
      <c r="T94" s="367"/>
      <c r="U94" s="367"/>
      <c r="V94" s="367"/>
      <c r="W94" s="367"/>
      <c r="X94" s="367"/>
      <c r="Y94" s="367"/>
      <c r="Z94" s="367"/>
      <c r="AA94" s="125"/>
      <c r="AB94" s="126"/>
      <c r="AC94" s="126"/>
      <c r="AD94" s="126"/>
      <c r="AE94" s="126"/>
      <c r="AF94" s="126"/>
      <c r="AG94" s="126"/>
      <c r="AH94" s="126"/>
      <c r="AI94" s="126"/>
      <c r="AJ94" s="127"/>
      <c r="AK94" s="531">
        <v>4320</v>
      </c>
      <c r="AL94" s="532"/>
      <c r="AM94" s="510">
        <v>1250</v>
      </c>
      <c r="AN94" s="527"/>
      <c r="AO94" s="510">
        <v>676</v>
      </c>
      <c r="AP94" s="527"/>
      <c r="AQ94" s="510">
        <v>18</v>
      </c>
      <c r="AR94" s="527"/>
      <c r="AS94" s="510">
        <v>124</v>
      </c>
      <c r="AT94" s="527"/>
      <c r="AU94" s="510">
        <v>432</v>
      </c>
      <c r="AV94" s="527"/>
      <c r="AW94" s="510">
        <v>3070</v>
      </c>
      <c r="AX94" s="511"/>
      <c r="AY94" s="198" t="s">
        <v>446</v>
      </c>
      <c r="AZ94" s="199" t="s">
        <v>461</v>
      </c>
      <c r="BA94" s="199" t="s">
        <v>473</v>
      </c>
      <c r="BB94" s="199" t="s">
        <v>444</v>
      </c>
      <c r="BC94" s="199" t="s">
        <v>431</v>
      </c>
      <c r="BD94" s="199" t="s">
        <v>431</v>
      </c>
      <c r="BE94" s="199" t="s">
        <v>431</v>
      </c>
      <c r="BF94" s="199" t="s">
        <v>431</v>
      </c>
      <c r="BG94" s="199" t="s">
        <v>431</v>
      </c>
      <c r="BH94" s="199" t="s">
        <v>431</v>
      </c>
      <c r="BI94" s="200" t="s">
        <v>431</v>
      </c>
      <c r="BJ94" s="201" t="s">
        <v>431</v>
      </c>
    </row>
    <row r="95" spans="1:62" ht="12.75" customHeight="1">
      <c r="B95" s="134"/>
      <c r="C95" s="513" t="s">
        <v>460</v>
      </c>
      <c r="D95" s="514"/>
      <c r="E95" s="514"/>
      <c r="F95" s="514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70" t="s">
        <v>114</v>
      </c>
      <c r="S95" s="369"/>
      <c r="T95" s="369"/>
      <c r="U95" s="369"/>
      <c r="V95" s="369"/>
      <c r="W95" s="369"/>
      <c r="X95" s="369"/>
      <c r="Y95" s="369"/>
      <c r="Z95" s="369"/>
      <c r="AA95" s="25"/>
      <c r="AB95" s="369"/>
      <c r="AC95" s="369"/>
      <c r="AD95" s="369"/>
      <c r="AE95" s="369"/>
      <c r="AF95" s="369"/>
      <c r="AG95" s="369"/>
      <c r="AH95" s="369"/>
      <c r="AI95" s="369"/>
      <c r="AJ95" s="369"/>
      <c r="AK95" s="552">
        <v>4320</v>
      </c>
      <c r="AL95" s="553"/>
      <c r="AM95" s="549">
        <v>1250</v>
      </c>
      <c r="AN95" s="550"/>
      <c r="AO95" s="549">
        <v>676</v>
      </c>
      <c r="AP95" s="550"/>
      <c r="AQ95" s="549">
        <v>18</v>
      </c>
      <c r="AR95" s="550"/>
      <c r="AS95" s="549">
        <v>124</v>
      </c>
      <c r="AT95" s="550"/>
      <c r="AU95" s="549">
        <v>432</v>
      </c>
      <c r="AV95" s="550"/>
      <c r="AW95" s="549">
        <v>3070</v>
      </c>
      <c r="AX95" s="551"/>
      <c r="AY95" s="309" t="s">
        <v>446</v>
      </c>
      <c r="AZ95" s="310" t="s">
        <v>461</v>
      </c>
      <c r="BA95" s="310" t="s">
        <v>473</v>
      </c>
      <c r="BB95" s="310" t="s">
        <v>444</v>
      </c>
      <c r="BC95" s="310" t="s">
        <v>431</v>
      </c>
      <c r="BD95" s="310" t="s">
        <v>431</v>
      </c>
      <c r="BE95" s="310" t="s">
        <v>431</v>
      </c>
      <c r="BF95" s="310" t="s">
        <v>431</v>
      </c>
      <c r="BG95" s="310" t="s">
        <v>431</v>
      </c>
      <c r="BH95" s="310" t="s">
        <v>431</v>
      </c>
      <c r="BI95" s="310" t="s">
        <v>431</v>
      </c>
      <c r="BJ95" s="311" t="s">
        <v>431</v>
      </c>
    </row>
    <row r="96" spans="1:62">
      <c r="B96" s="134"/>
      <c r="C96" s="513"/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54" t="s">
        <v>259</v>
      </c>
      <c r="S96" s="554"/>
      <c r="T96" s="554"/>
      <c r="U96" s="554"/>
      <c r="V96" s="554"/>
      <c r="W96" s="554"/>
      <c r="X96" s="554"/>
      <c r="Y96" s="554"/>
      <c r="Z96" s="554"/>
      <c r="AA96" s="554"/>
      <c r="AB96" s="554"/>
      <c r="AC96" s="554"/>
      <c r="AD96" s="369"/>
      <c r="AE96" s="369"/>
      <c r="AF96" s="369"/>
      <c r="AG96" s="369"/>
      <c r="AH96" s="369"/>
      <c r="AI96" s="369"/>
      <c r="AJ96" s="369"/>
      <c r="AK96" s="370"/>
      <c r="AL96" s="371"/>
      <c r="AM96" s="312"/>
      <c r="AN96" s="372"/>
      <c r="AO96" s="312"/>
      <c r="AP96" s="372"/>
      <c r="AQ96" s="312"/>
      <c r="AR96" s="372"/>
      <c r="AS96" s="312"/>
      <c r="AT96" s="372"/>
      <c r="AU96" s="312"/>
      <c r="AV96" s="372"/>
      <c r="AW96" s="312"/>
      <c r="AX96" s="312"/>
      <c r="AY96" s="309" t="s">
        <v>447</v>
      </c>
      <c r="AZ96" s="310" t="s">
        <v>447</v>
      </c>
      <c r="BA96" s="310" t="s">
        <v>447</v>
      </c>
      <c r="BB96" s="310" t="s">
        <v>447</v>
      </c>
      <c r="BC96" s="310" t="s">
        <v>431</v>
      </c>
      <c r="BD96" s="310" t="s">
        <v>431</v>
      </c>
      <c r="BE96" s="310" t="s">
        <v>431</v>
      </c>
      <c r="BF96" s="310" t="s">
        <v>431</v>
      </c>
      <c r="BG96" s="310" t="s">
        <v>431</v>
      </c>
      <c r="BH96" s="310" t="s">
        <v>431</v>
      </c>
      <c r="BI96" s="310" t="s">
        <v>431</v>
      </c>
      <c r="BJ96" s="311" t="s">
        <v>431</v>
      </c>
    </row>
    <row r="97" spans="1:63" ht="13.5" thickBot="1">
      <c r="B97" s="134"/>
      <c r="C97" s="513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70" t="s">
        <v>258</v>
      </c>
      <c r="S97" s="369"/>
      <c r="T97" s="369"/>
      <c r="U97" s="369"/>
      <c r="V97" s="369"/>
      <c r="W97" s="369"/>
      <c r="X97" s="369"/>
      <c r="Y97" s="369"/>
      <c r="Z97" s="369"/>
      <c r="AA97" s="25"/>
      <c r="AB97" s="369"/>
      <c r="AC97" s="369"/>
      <c r="AD97" s="369"/>
      <c r="AE97" s="369"/>
      <c r="AF97" s="369"/>
      <c r="AG97" s="369"/>
      <c r="AH97" s="369"/>
      <c r="AI97" s="369"/>
      <c r="AJ97" s="369"/>
      <c r="AK97" s="313"/>
      <c r="AL97" s="314"/>
      <c r="AM97" s="315"/>
      <c r="AN97" s="319"/>
      <c r="AO97" s="315"/>
      <c r="AP97" s="319"/>
      <c r="AQ97" s="315"/>
      <c r="AR97" s="319"/>
      <c r="AS97" s="315"/>
      <c r="AT97" s="319"/>
      <c r="AU97" s="315"/>
      <c r="AV97" s="319"/>
      <c r="AW97" s="315"/>
      <c r="AX97" s="315"/>
      <c r="AY97" s="316" t="s">
        <v>448</v>
      </c>
      <c r="AZ97" s="317" t="s">
        <v>421</v>
      </c>
      <c r="BA97" s="317" t="s">
        <v>478</v>
      </c>
      <c r="BB97" s="317" t="s">
        <v>421</v>
      </c>
      <c r="BC97" s="317" t="s">
        <v>431</v>
      </c>
      <c r="BD97" s="317" t="s">
        <v>431</v>
      </c>
      <c r="BE97" s="317" t="s">
        <v>431</v>
      </c>
      <c r="BF97" s="317" t="s">
        <v>431</v>
      </c>
      <c r="BG97" s="317" t="s">
        <v>431</v>
      </c>
      <c r="BH97" s="317" t="s">
        <v>431</v>
      </c>
      <c r="BI97" s="317" t="s">
        <v>431</v>
      </c>
      <c r="BJ97" s="318" t="s">
        <v>431</v>
      </c>
    </row>
    <row r="98" spans="1:63">
      <c r="B98" s="134"/>
      <c r="C98" s="515"/>
      <c r="D98" s="514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70" t="s">
        <v>102</v>
      </c>
      <c r="S98" s="369"/>
      <c r="T98" s="369"/>
      <c r="U98" s="369"/>
      <c r="V98" s="369"/>
      <c r="W98" s="369"/>
      <c r="X98" s="369"/>
      <c r="Y98" s="369"/>
      <c r="Z98" s="369"/>
      <c r="AB98" s="135"/>
      <c r="AC98" s="135"/>
      <c r="AD98" s="135"/>
      <c r="AE98" s="135"/>
      <c r="AF98" s="135"/>
      <c r="AG98" s="135"/>
      <c r="AH98" s="135"/>
      <c r="AI98" s="135"/>
      <c r="AJ98" s="135"/>
      <c r="AK98" s="545">
        <v>1</v>
      </c>
      <c r="AL98" s="546"/>
      <c r="AM98" s="245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196">
        <v>0</v>
      </c>
      <c r="AZ98" s="197">
        <v>1</v>
      </c>
      <c r="BA98" s="197">
        <v>0</v>
      </c>
      <c r="BB98" s="197">
        <v>0</v>
      </c>
      <c r="BC98" s="197">
        <v>0</v>
      </c>
      <c r="BD98" s="197">
        <v>0</v>
      </c>
      <c r="BE98" s="197">
        <v>0</v>
      </c>
      <c r="BF98" s="197">
        <v>0</v>
      </c>
      <c r="BG98" s="197">
        <v>0</v>
      </c>
      <c r="BH98" s="197">
        <v>0</v>
      </c>
      <c r="BI98" s="197">
        <v>0</v>
      </c>
      <c r="BJ98" s="184">
        <v>0</v>
      </c>
    </row>
    <row r="99" spans="1:63">
      <c r="A99" s="248" t="str">
        <f>AW99</f>
        <v>120,0</v>
      </c>
      <c r="B99" s="134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136" t="s">
        <v>104</v>
      </c>
      <c r="S99" s="369"/>
      <c r="T99" s="369"/>
      <c r="U99" s="369"/>
      <c r="V99" s="70"/>
      <c r="W99" s="369"/>
      <c r="X99" s="369"/>
      <c r="Y99" s="369"/>
      <c r="Z99" s="369"/>
      <c r="AB99" s="137"/>
      <c r="AC99" s="137"/>
      <c r="AD99" s="137"/>
      <c r="AE99" s="137"/>
      <c r="AF99" s="137"/>
      <c r="AG99" s="137"/>
      <c r="AH99" s="137"/>
      <c r="AI99" s="137"/>
      <c r="AJ99" s="137"/>
      <c r="AK99" s="400">
        <v>15</v>
      </c>
      <c r="AL99" s="401"/>
      <c r="AM99" s="246" t="s">
        <v>156</v>
      </c>
      <c r="AN99" s="70"/>
      <c r="AO99" s="70"/>
      <c r="AP99" s="70"/>
      <c r="AQ99" s="70"/>
      <c r="AR99" s="70"/>
      <c r="AS99" s="70"/>
      <c r="AT99" s="70"/>
      <c r="AU99" s="70"/>
      <c r="AV99" s="247"/>
      <c r="AW99" s="541" t="s">
        <v>449</v>
      </c>
      <c r="AX99" s="542"/>
      <c r="AY99" s="165">
        <v>4</v>
      </c>
      <c r="AZ99" s="163">
        <v>4</v>
      </c>
      <c r="BA99" s="163">
        <v>3</v>
      </c>
      <c r="BB99" s="163">
        <v>4</v>
      </c>
      <c r="BC99" s="163">
        <v>0</v>
      </c>
      <c r="BD99" s="163">
        <v>0</v>
      </c>
      <c r="BE99" s="163">
        <v>0</v>
      </c>
      <c r="BF99" s="163">
        <v>0</v>
      </c>
      <c r="BG99" s="163">
        <v>0</v>
      </c>
      <c r="BH99" s="163">
        <v>0</v>
      </c>
      <c r="BI99" s="163">
        <v>0</v>
      </c>
      <c r="BJ99" s="178">
        <v>0</v>
      </c>
    </row>
    <row r="100" spans="1:63" ht="13.5" thickBot="1">
      <c r="B100" s="320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321" t="s">
        <v>105</v>
      </c>
      <c r="S100" s="66"/>
      <c r="T100" s="66"/>
      <c r="U100" s="66"/>
      <c r="V100" s="322"/>
      <c r="W100" s="66"/>
      <c r="X100" s="66"/>
      <c r="Y100" s="66"/>
      <c r="Z100" s="66"/>
      <c r="AA100" s="64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543">
        <v>20</v>
      </c>
      <c r="AL100" s="544"/>
      <c r="AM100" s="324"/>
      <c r="AN100" s="322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185">
        <v>5</v>
      </c>
      <c r="AZ100" s="186">
        <v>7</v>
      </c>
      <c r="BA100" s="186">
        <v>5</v>
      </c>
      <c r="BB100" s="186">
        <v>3</v>
      </c>
      <c r="BC100" s="186">
        <v>0</v>
      </c>
      <c r="BD100" s="186">
        <v>0</v>
      </c>
      <c r="BE100" s="186">
        <v>0</v>
      </c>
      <c r="BF100" s="186">
        <v>0</v>
      </c>
      <c r="BG100" s="186">
        <v>0</v>
      </c>
      <c r="BH100" s="186">
        <v>0</v>
      </c>
      <c r="BI100" s="186">
        <v>0</v>
      </c>
      <c r="BJ100" s="187">
        <v>0</v>
      </c>
    </row>
    <row r="101" spans="1:63">
      <c r="BC101" s="24"/>
      <c r="BD101" s="24"/>
      <c r="BE101" s="24"/>
      <c r="BF101" s="24"/>
      <c r="BG101" s="24"/>
      <c r="BH101" s="24"/>
      <c r="BI101" s="24"/>
      <c r="BJ101" s="24"/>
    </row>
    <row r="102" spans="1:63">
      <c r="BC102" s="24"/>
      <c r="BD102" s="24"/>
      <c r="BE102" s="24"/>
      <c r="BF102" s="24"/>
      <c r="BG102" s="24"/>
      <c r="BH102" s="24"/>
      <c r="BI102" s="24"/>
      <c r="BJ102" s="24"/>
    </row>
    <row r="103" spans="1:63"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63"/>
      <c r="BE103" s="363"/>
      <c r="BF103" s="363"/>
      <c r="BG103" s="363"/>
      <c r="BH103" s="363"/>
      <c r="BI103" s="363"/>
      <c r="BJ103" s="363"/>
      <c r="BK103" s="363"/>
    </row>
    <row r="104" spans="1:63"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</row>
    <row r="105" spans="1:63" ht="15">
      <c r="C105" s="362"/>
      <c r="D105" s="362"/>
      <c r="E105" s="362"/>
      <c r="F105" s="362"/>
      <c r="G105" s="362"/>
      <c r="H105" s="362"/>
      <c r="I105" s="362"/>
      <c r="J105" s="362" t="s">
        <v>466</v>
      </c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4" t="s">
        <v>467</v>
      </c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364"/>
      <c r="AW105" s="364"/>
      <c r="AX105" s="364"/>
      <c r="AY105" s="364"/>
      <c r="AZ105" s="364"/>
      <c r="BA105" s="364"/>
      <c r="BB105" s="364"/>
      <c r="BC105" s="364"/>
      <c r="BD105" s="364"/>
      <c r="BE105" s="364"/>
      <c r="BF105" s="364"/>
      <c r="BG105" s="364"/>
      <c r="BH105" s="364"/>
      <c r="BI105" s="363"/>
      <c r="BJ105" s="363"/>
      <c r="BK105" s="363"/>
    </row>
    <row r="106" spans="1:63" ht="15"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4" t="s">
        <v>468</v>
      </c>
      <c r="AM106" s="364"/>
      <c r="AN106" s="364"/>
      <c r="AO106" s="364"/>
      <c r="AP106" s="364"/>
      <c r="AQ106" s="364"/>
      <c r="AR106" s="364"/>
      <c r="AS106" s="364"/>
      <c r="AT106" s="364"/>
      <c r="AU106" s="364"/>
      <c r="AV106" s="364"/>
      <c r="AW106" s="364"/>
      <c r="AX106" s="364"/>
      <c r="AY106" s="364"/>
      <c r="AZ106" s="364"/>
      <c r="BA106" s="364"/>
      <c r="BB106" s="364"/>
      <c r="BC106" s="364"/>
      <c r="BD106" s="364"/>
      <c r="BE106" s="364"/>
      <c r="BF106" s="364"/>
      <c r="BG106" s="364"/>
      <c r="BH106" s="364" t="s">
        <v>469</v>
      </c>
      <c r="BI106" s="363"/>
      <c r="BJ106" s="363"/>
      <c r="BK106" s="363"/>
    </row>
    <row r="107" spans="1:63" ht="15"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  <c r="BC107" s="364"/>
      <c r="BD107" s="364"/>
      <c r="BE107" s="362"/>
      <c r="BF107" s="364"/>
      <c r="BG107" s="364"/>
      <c r="BH107" s="362"/>
      <c r="BI107" s="363"/>
      <c r="BJ107" s="363"/>
      <c r="BK107" s="363"/>
    </row>
    <row r="108" spans="1:63"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3"/>
      <c r="BE108" s="363"/>
      <c r="BF108" s="363"/>
      <c r="BG108" s="363"/>
      <c r="BH108" s="363"/>
      <c r="BI108" s="363"/>
      <c r="BJ108" s="363"/>
      <c r="BK108" s="363"/>
    </row>
    <row r="109" spans="1:63"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3"/>
      <c r="BE109" s="363"/>
      <c r="BF109" s="363"/>
      <c r="BG109" s="363"/>
      <c r="BH109" s="363"/>
      <c r="BI109" s="363"/>
      <c r="BJ109" s="363"/>
      <c r="BK109" s="363"/>
    </row>
    <row r="110" spans="1:63"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63"/>
      <c r="BE110" s="363"/>
      <c r="BF110" s="363"/>
      <c r="BG110" s="363"/>
      <c r="BH110" s="363"/>
      <c r="BI110" s="363"/>
      <c r="BJ110" s="363"/>
      <c r="BK110" s="363"/>
    </row>
    <row r="111" spans="1:63" ht="15.75"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65" t="s">
        <v>470</v>
      </c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5"/>
      <c r="AE111" s="365"/>
      <c r="AF111" s="365"/>
      <c r="AG111" s="365"/>
      <c r="AH111" s="366"/>
      <c r="AI111" s="366"/>
      <c r="AJ111" s="366"/>
      <c r="AK111" s="366"/>
      <c r="AL111" s="366"/>
      <c r="AM111" s="366"/>
      <c r="AN111" s="366"/>
      <c r="AO111" s="366"/>
      <c r="AP111" s="365" t="s">
        <v>471</v>
      </c>
      <c r="AQ111" s="365"/>
      <c r="AR111" s="365"/>
      <c r="AS111" s="365"/>
      <c r="AT111" s="365"/>
      <c r="AU111" s="365"/>
      <c r="AV111" s="365"/>
      <c r="AW111" s="365"/>
      <c r="AX111" s="365"/>
      <c r="AY111" s="365"/>
      <c r="AZ111" s="362"/>
      <c r="BA111" s="362"/>
      <c r="BB111" s="362"/>
      <c r="BC111" s="362"/>
      <c r="BD111" s="363"/>
      <c r="BE111" s="363"/>
      <c r="BF111" s="363"/>
      <c r="BG111" s="363"/>
      <c r="BH111" s="363"/>
      <c r="BI111" s="363"/>
      <c r="BJ111" s="363"/>
      <c r="BK111" s="363"/>
    </row>
    <row r="112" spans="1:63"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3"/>
      <c r="BE112" s="363"/>
      <c r="BF112" s="363"/>
      <c r="BG112" s="363"/>
      <c r="BH112" s="363"/>
      <c r="BI112" s="363"/>
      <c r="BJ112" s="363"/>
      <c r="BK112" s="363"/>
    </row>
    <row r="113" spans="55:62">
      <c r="BC113" s="24"/>
      <c r="BD113" s="24"/>
      <c r="BE113" s="24"/>
      <c r="BF113" s="24"/>
      <c r="BG113" s="24"/>
      <c r="BH113" s="24"/>
      <c r="BI113" s="24"/>
      <c r="BJ113" s="24"/>
    </row>
    <row r="114" spans="55:62">
      <c r="BC114" s="24"/>
      <c r="BD114" s="24"/>
      <c r="BE114" s="24"/>
      <c r="BF114" s="24"/>
      <c r="BG114" s="24"/>
      <c r="BH114" s="24"/>
      <c r="BI114" s="24"/>
      <c r="BJ114" s="24"/>
    </row>
    <row r="115" spans="55:62">
      <c r="BC115" s="24"/>
      <c r="BD115" s="24"/>
      <c r="BE115" s="24"/>
      <c r="BF115" s="24"/>
      <c r="BG115" s="24"/>
      <c r="BH115" s="24"/>
      <c r="BI115" s="24"/>
      <c r="BJ115" s="24"/>
    </row>
    <row r="116" spans="55:62">
      <c r="BC116" s="24"/>
      <c r="BD116" s="24"/>
      <c r="BE116" s="24"/>
      <c r="BF116" s="24"/>
      <c r="BG116" s="24"/>
      <c r="BH116" s="24"/>
      <c r="BI116" s="24"/>
      <c r="BJ116" s="24"/>
    </row>
    <row r="117" spans="55:62">
      <c r="BC117" s="24"/>
      <c r="BD117" s="24"/>
      <c r="BE117" s="24"/>
      <c r="BF117" s="24"/>
      <c r="BG117" s="24"/>
      <c r="BH117" s="24"/>
      <c r="BI117" s="24"/>
      <c r="BJ117" s="24"/>
    </row>
    <row r="118" spans="55:62">
      <c r="BC118" s="24"/>
      <c r="BD118" s="24"/>
      <c r="BE118" s="24"/>
      <c r="BF118" s="24"/>
      <c r="BG118" s="24"/>
      <c r="BH118" s="24"/>
      <c r="BI118" s="24"/>
      <c r="BJ118" s="24"/>
    </row>
    <row r="119" spans="55:62">
      <c r="BC119" s="24"/>
      <c r="BD119" s="24"/>
      <c r="BE119" s="24"/>
      <c r="BF119" s="24"/>
      <c r="BG119" s="24"/>
      <c r="BH119" s="24"/>
      <c r="BI119" s="24"/>
      <c r="BJ119" s="24"/>
    </row>
  </sheetData>
  <mergeCells count="683">
    <mergeCell ref="AU92:AV92"/>
    <mergeCell ref="AS91:AT91"/>
    <mergeCell ref="AU91:AV91"/>
    <mergeCell ref="AW92:AX92"/>
    <mergeCell ref="AQ92:AR92"/>
    <mergeCell ref="AF77:AG77"/>
    <mergeCell ref="AH77:AI77"/>
    <mergeCell ref="AK77:AL77"/>
    <mergeCell ref="AM77:AN77"/>
    <mergeCell ref="AO77:AP77"/>
    <mergeCell ref="AQ77:AR77"/>
    <mergeCell ref="F77:AC77"/>
    <mergeCell ref="AS92:AT92"/>
    <mergeCell ref="C69:E69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K91:AL91"/>
    <mergeCell ref="AM91:AN91"/>
    <mergeCell ref="AO91:AP91"/>
    <mergeCell ref="AQ91:AR91"/>
    <mergeCell ref="AW91:AX91"/>
    <mergeCell ref="AS77:AT77"/>
    <mergeCell ref="AU77:AV77"/>
    <mergeCell ref="AW77:AX77"/>
    <mergeCell ref="C77:E77"/>
    <mergeCell ref="AD77:AE77"/>
    <mergeCell ref="C70:E70"/>
    <mergeCell ref="F70:AC70"/>
    <mergeCell ref="AD70:AE70"/>
    <mergeCell ref="AF70:AG70"/>
    <mergeCell ref="AH70:AI70"/>
    <mergeCell ref="C91:E91"/>
    <mergeCell ref="F91:AC91"/>
    <mergeCell ref="AD91:AE91"/>
    <mergeCell ref="AF91:AG91"/>
    <mergeCell ref="AH91:AI91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W75:AX75"/>
    <mergeCell ref="AS69:AT69"/>
    <mergeCell ref="AU69:AV69"/>
    <mergeCell ref="AW69:AX69"/>
    <mergeCell ref="AS76:AT76"/>
    <mergeCell ref="AU76:AV76"/>
    <mergeCell ref="AW76:AX76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90:AX90"/>
    <mergeCell ref="AS90:AT90"/>
    <mergeCell ref="AU90:AV90"/>
    <mergeCell ref="AK70:AL70"/>
    <mergeCell ref="AM70:AN70"/>
    <mergeCell ref="AO70:AP70"/>
    <mergeCell ref="AQ70:AR70"/>
    <mergeCell ref="AS70:AT70"/>
    <mergeCell ref="AU70:AV70"/>
    <mergeCell ref="AW70:AX70"/>
    <mergeCell ref="AS71:AT71"/>
    <mergeCell ref="AU71:AV71"/>
    <mergeCell ref="AW71:AX71"/>
    <mergeCell ref="AS72:AT72"/>
    <mergeCell ref="AU72:AV72"/>
    <mergeCell ref="AW72:AX72"/>
    <mergeCell ref="AS73:AT73"/>
    <mergeCell ref="AU73:AV73"/>
    <mergeCell ref="AW73:AX73"/>
    <mergeCell ref="AS74:AT74"/>
    <mergeCell ref="AU74:AV74"/>
    <mergeCell ref="AW74:AX74"/>
    <mergeCell ref="AS75:AT75"/>
    <mergeCell ref="AU75:AV75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S88:AT88"/>
    <mergeCell ref="AU88:AV88"/>
    <mergeCell ref="AW89:AX89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S86:AT86"/>
    <mergeCell ref="AU86:AV86"/>
    <mergeCell ref="AW87:AX87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S84:AT84"/>
    <mergeCell ref="AU84:AV84"/>
    <mergeCell ref="AW85:AX85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S82:AT82"/>
    <mergeCell ref="AU82:AV82"/>
    <mergeCell ref="AW83:AX83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S80:AT80"/>
    <mergeCell ref="AU80:AV80"/>
    <mergeCell ref="AW81:AX81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S78:AT78"/>
    <mergeCell ref="AU78:AV78"/>
    <mergeCell ref="AW79:AX79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C60:E60"/>
    <mergeCell ref="F60:AC60"/>
    <mergeCell ref="AD60:AE60"/>
    <mergeCell ref="AF60:AG60"/>
    <mergeCell ref="AH60:AI60"/>
    <mergeCell ref="AK60:AL60"/>
    <mergeCell ref="AM60:AN60"/>
    <mergeCell ref="AW59:AX59"/>
    <mergeCell ref="AO60:AP60"/>
    <mergeCell ref="AQ60:AR60"/>
    <mergeCell ref="AS60:AT60"/>
    <mergeCell ref="AU60:AV60"/>
    <mergeCell ref="AW60:AX60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7:AX57"/>
    <mergeCell ref="AS57:AT57"/>
    <mergeCell ref="AU57:AV57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O51:AP51"/>
    <mergeCell ref="AQ51:AR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O50:AP50"/>
    <mergeCell ref="AQ50:AR50"/>
    <mergeCell ref="AS50:AT50"/>
    <mergeCell ref="AU50:AV50"/>
    <mergeCell ref="AM50:AN50"/>
    <mergeCell ref="AS59:AT59"/>
    <mergeCell ref="AU59:AV59"/>
    <mergeCell ref="AW50:AX50"/>
    <mergeCell ref="AW51:AX51"/>
    <mergeCell ref="AS52:AT52"/>
    <mergeCell ref="AU52:AV52"/>
    <mergeCell ref="AS51:AT51"/>
    <mergeCell ref="AU51:AV51"/>
    <mergeCell ref="AW52:AX52"/>
    <mergeCell ref="AW53:AX53"/>
    <mergeCell ref="AS54:AT54"/>
    <mergeCell ref="AU54:AV54"/>
    <mergeCell ref="AS53:AT53"/>
    <mergeCell ref="AU53:AV53"/>
    <mergeCell ref="AW54:AX54"/>
    <mergeCell ref="AW55:AX55"/>
    <mergeCell ref="AS56:AT56"/>
    <mergeCell ref="AU56:AV56"/>
    <mergeCell ref="AM51:AN51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C58:E58"/>
    <mergeCell ref="F58:AC58"/>
    <mergeCell ref="AD58:AE58"/>
    <mergeCell ref="AF58:AG58"/>
    <mergeCell ref="AO49:AP49"/>
    <mergeCell ref="AQ49:AR49"/>
    <mergeCell ref="AO48:AP48"/>
    <mergeCell ref="AQ48:AR48"/>
    <mergeCell ref="AK48:AL48"/>
    <mergeCell ref="AM48:AN48"/>
    <mergeCell ref="AW48:AX48"/>
    <mergeCell ref="C49:E49"/>
    <mergeCell ref="F49:AC49"/>
    <mergeCell ref="AD49:AE49"/>
    <mergeCell ref="AF49:AG49"/>
    <mergeCell ref="AH49:AI49"/>
    <mergeCell ref="AS49:AT49"/>
    <mergeCell ref="AU49:AV49"/>
    <mergeCell ref="AW49:AX49"/>
    <mergeCell ref="AS48:AT48"/>
    <mergeCell ref="AU48:AV48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:L2"/>
    <mergeCell ref="AE25:AG25"/>
    <mergeCell ref="N3:AH3"/>
    <mergeCell ref="I25:J25"/>
    <mergeCell ref="N5:AH5"/>
    <mergeCell ref="V11:AD11"/>
    <mergeCell ref="S25:U25"/>
    <mergeCell ref="D7:F7"/>
    <mergeCell ref="B3:M3"/>
    <mergeCell ref="N4:AH4"/>
    <mergeCell ref="B27:B33"/>
    <mergeCell ref="B13:B16"/>
    <mergeCell ref="AF29:AG32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AK37:AL37"/>
    <mergeCell ref="AO38:AP38"/>
    <mergeCell ref="AM29:AN33"/>
    <mergeCell ref="AO29:AP33"/>
    <mergeCell ref="AH34:AI34"/>
    <mergeCell ref="AK28:AL33"/>
    <mergeCell ref="AM28:AR28"/>
    <mergeCell ref="AO34:AP34"/>
    <mergeCell ref="AK34:AL34"/>
    <mergeCell ref="F37:AC37"/>
    <mergeCell ref="AF37:AG37"/>
    <mergeCell ref="AW45:AX45"/>
    <mergeCell ref="AQ37:AR37"/>
    <mergeCell ref="AQ38:AR38"/>
    <mergeCell ref="AU36:AV36"/>
    <mergeCell ref="AQ29:AR33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W41:AX41"/>
    <mergeCell ref="AM41:AN41"/>
    <mergeCell ref="AO41:AP41"/>
    <mergeCell ref="AQ41:AR41"/>
    <mergeCell ref="AS41:AT41"/>
    <mergeCell ref="AU41:AV41"/>
    <mergeCell ref="AQ40:AR40"/>
    <mergeCell ref="AS40:AT40"/>
    <mergeCell ref="AO40:AP40"/>
    <mergeCell ref="AK40:AL40"/>
    <mergeCell ref="AM37:AN37"/>
    <mergeCell ref="AM36:AN36"/>
    <mergeCell ref="AK36:AL36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W34:AX34"/>
    <mergeCell ref="AW36:AX36"/>
    <mergeCell ref="AQ34:AR34"/>
    <mergeCell ref="AM34:AN34"/>
    <mergeCell ref="AM40:AN40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AF34:AG34"/>
    <mergeCell ref="C40:Q40"/>
    <mergeCell ref="AD37:AE37"/>
    <mergeCell ref="AD27:AD32"/>
    <mergeCell ref="AF27:AJ27"/>
    <mergeCell ref="C94:Q94"/>
    <mergeCell ref="AK94:AL94"/>
    <mergeCell ref="AK46:AL46"/>
    <mergeCell ref="AK41:AL41"/>
    <mergeCell ref="AK44:AL44"/>
    <mergeCell ref="AK45:AL45"/>
    <mergeCell ref="AK49:AL49"/>
    <mergeCell ref="AM49:AN49"/>
    <mergeCell ref="AH58:AI58"/>
    <mergeCell ref="AK58:AL58"/>
    <mergeCell ref="AM58:AN58"/>
    <mergeCell ref="C41:Q44"/>
    <mergeCell ref="C48:E48"/>
    <mergeCell ref="F48:AC48"/>
    <mergeCell ref="AD48:AE48"/>
    <mergeCell ref="AF48:AG48"/>
    <mergeCell ref="AH48:AI48"/>
    <mergeCell ref="AK50:AL50"/>
    <mergeCell ref="C51:E51"/>
    <mergeCell ref="F51:AC51"/>
    <mergeCell ref="AD51:AE51"/>
    <mergeCell ref="AF51:AG51"/>
    <mergeCell ref="AH51:AI51"/>
    <mergeCell ref="AK51:AL51"/>
    <mergeCell ref="AM94:AN94"/>
    <mergeCell ref="AO94:AP94"/>
    <mergeCell ref="AK99:AL99"/>
    <mergeCell ref="AW99:AX99"/>
    <mergeCell ref="AK100:AL100"/>
    <mergeCell ref="AK98:AL98"/>
    <mergeCell ref="C50:E50"/>
    <mergeCell ref="F50:AC50"/>
    <mergeCell ref="AD50:AE50"/>
    <mergeCell ref="AF50:AG50"/>
    <mergeCell ref="AH50:AI50"/>
    <mergeCell ref="AQ95:AR95"/>
    <mergeCell ref="AS95:AT95"/>
    <mergeCell ref="AU95:AV95"/>
    <mergeCell ref="AW95:AX95"/>
    <mergeCell ref="C95:Q98"/>
    <mergeCell ref="AK95:AL95"/>
    <mergeCell ref="AM95:AN95"/>
    <mergeCell ref="AO95:AP95"/>
    <mergeCell ref="R96:AC96"/>
    <mergeCell ref="AQ94:AR94"/>
    <mergeCell ref="AS94:AT94"/>
    <mergeCell ref="AU94:AV94"/>
    <mergeCell ref="AW94:AX94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88" t="s">
        <v>312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AM1" s="499" t="s">
        <v>317</v>
      </c>
      <c r="AN1" s="499"/>
      <c r="AO1" s="499"/>
      <c r="AP1" s="499"/>
      <c r="AQ1" s="499"/>
      <c r="AR1" s="499"/>
      <c r="AS1" s="499"/>
      <c r="AT1" s="499"/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23"/>
    </row>
    <row r="2" spans="1:62" ht="14.25" customHeight="1">
      <c r="B2" s="491" t="s">
        <v>313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AM2" s="500" t="s">
        <v>320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</row>
    <row r="3" spans="1:62" ht="29.45" customHeight="1">
      <c r="B3" s="497" t="s">
        <v>329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N3" s="489" t="s">
        <v>310</v>
      </c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335"/>
      <c r="AJ3" s="25"/>
      <c r="AK3" s="25"/>
      <c r="AL3" s="25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</row>
    <row r="4" spans="1:62" ht="15.75">
      <c r="B4" s="491" t="s">
        <v>314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26"/>
      <c r="N4" s="577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25"/>
      <c r="AU4" s="25" t="s">
        <v>22</v>
      </c>
    </row>
    <row r="5" spans="1:62" ht="18.75" customHeight="1">
      <c r="B5" s="488" t="s">
        <v>315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107" t="s">
        <v>318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:62" ht="18.75" customHeight="1"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107" t="s">
        <v>319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1:62" ht="18.75" customHeight="1">
      <c r="C7" s="25" t="s">
        <v>24</v>
      </c>
      <c r="D7" s="493" t="s">
        <v>22</v>
      </c>
      <c r="E7" s="494"/>
      <c r="F7" s="494"/>
      <c r="G7" s="25"/>
      <c r="H7" s="493"/>
      <c r="I7" s="493"/>
      <c r="J7" s="493"/>
      <c r="K7" s="493"/>
      <c r="L7" s="493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</row>
    <row r="8" spans="1:62" ht="18.75" customHeight="1">
      <c r="E8" s="25"/>
      <c r="G8" s="25"/>
      <c r="H8" s="495" t="s">
        <v>316</v>
      </c>
      <c r="I8" s="495"/>
      <c r="J8" s="495"/>
      <c r="K8" s="495"/>
      <c r="L8" s="49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</row>
    <row r="9" spans="1:62" ht="18.75" customHeight="1">
      <c r="B9" s="25"/>
      <c r="C9" s="25"/>
      <c r="D9" s="25"/>
      <c r="E9" s="490"/>
      <c r="F9" s="490"/>
      <c r="G9" s="25"/>
      <c r="H9" s="490"/>
      <c r="I9" s="490"/>
      <c r="J9" s="490"/>
      <c r="K9" s="490"/>
      <c r="L9" s="490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311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502" t="s">
        <v>321</v>
      </c>
      <c r="BD11" s="502"/>
      <c r="BE11" s="502"/>
      <c r="BF11" s="502"/>
      <c r="BG11" s="502"/>
      <c r="BH11" s="502"/>
      <c r="BI11" s="502"/>
      <c r="BJ11" s="502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2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3" t="s">
        <v>335</v>
      </c>
      <c r="BD13" s="479" t="s">
        <v>336</v>
      </c>
      <c r="BE13" s="479" t="s">
        <v>337</v>
      </c>
      <c r="BF13" s="479" t="s">
        <v>338</v>
      </c>
      <c r="BG13" s="479" t="s">
        <v>339</v>
      </c>
      <c r="BH13" s="477" t="s">
        <v>340</v>
      </c>
      <c r="BI13" s="472" t="s">
        <v>341</v>
      </c>
      <c r="BJ13" s="472" t="s">
        <v>342</v>
      </c>
    </row>
    <row r="14" spans="1:62">
      <c r="B14" s="42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4"/>
      <c r="BD14" s="480"/>
      <c r="BE14" s="480"/>
      <c r="BF14" s="480"/>
      <c r="BG14" s="480"/>
      <c r="BH14" s="435"/>
      <c r="BI14" s="473"/>
      <c r="BJ14" s="473"/>
    </row>
    <row r="15" spans="1:62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4"/>
      <c r="BD15" s="480"/>
      <c r="BE15" s="480"/>
      <c r="BF15" s="480"/>
      <c r="BG15" s="480"/>
      <c r="BH15" s="435"/>
      <c r="BI15" s="473"/>
      <c r="BJ15" s="473"/>
    </row>
    <row r="16" spans="1:62" ht="13.5" thickBot="1">
      <c r="B16" s="42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5"/>
      <c r="BD16" s="481"/>
      <c r="BE16" s="481"/>
      <c r="BF16" s="481"/>
      <c r="BG16" s="481"/>
      <c r="BH16" s="478"/>
      <c r="BI16" s="473"/>
      <c r="BJ16" s="474"/>
    </row>
    <row r="17" spans="2:6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341</v>
      </c>
      <c r="AZ23" s="464"/>
      <c r="BA23" s="464"/>
      <c r="BB23" s="465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6" t="s">
        <v>111</v>
      </c>
      <c r="J25" s="457"/>
      <c r="L25" s="427" t="s">
        <v>344</v>
      </c>
      <c r="M25" s="427"/>
      <c r="N25" s="427"/>
      <c r="O25" s="427"/>
      <c r="Q25" s="163" t="s">
        <v>60</v>
      </c>
      <c r="R25" s="60"/>
      <c r="S25" s="427" t="s">
        <v>336</v>
      </c>
      <c r="T25" s="427"/>
      <c r="U25" s="427"/>
      <c r="V25" s="59"/>
      <c r="W25" s="49" t="s">
        <v>61</v>
      </c>
      <c r="Y25" s="427" t="s">
        <v>337</v>
      </c>
      <c r="Z25" s="427"/>
      <c r="AA25" s="427"/>
      <c r="AB25" s="59"/>
      <c r="AC25" s="49" t="s">
        <v>49</v>
      </c>
      <c r="AE25" s="427" t="s">
        <v>338</v>
      </c>
      <c r="AF25" s="427"/>
      <c r="AG25" s="42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0" t="s">
        <v>381</v>
      </c>
      <c r="AE27" s="557" t="s">
        <v>382</v>
      </c>
      <c r="AF27" s="572" t="s">
        <v>349</v>
      </c>
      <c r="AG27" s="512"/>
      <c r="AH27" s="512"/>
      <c r="AI27" s="512"/>
      <c r="AJ27" s="573"/>
      <c r="AK27" s="555" t="s">
        <v>352</v>
      </c>
      <c r="AL27" s="559"/>
      <c r="AM27" s="559"/>
      <c r="AN27" s="559"/>
      <c r="AO27" s="559"/>
      <c r="AP27" s="559"/>
      <c r="AQ27" s="559"/>
      <c r="AR27" s="559"/>
      <c r="AS27" s="560"/>
      <c r="AT27" s="560"/>
      <c r="AU27" s="560"/>
      <c r="AV27" s="560"/>
      <c r="AW27" s="560"/>
      <c r="AX27" s="556"/>
      <c r="AY27" s="469" t="s">
        <v>361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</row>
    <row r="28" spans="2:62" ht="13.15" customHeight="1">
      <c r="B28" s="42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1"/>
      <c r="AE28" s="558"/>
      <c r="AF28" s="561"/>
      <c r="AG28" s="562"/>
      <c r="AH28" s="562"/>
      <c r="AI28" s="562"/>
      <c r="AJ28" s="563"/>
      <c r="AK28" s="428" t="s">
        <v>353</v>
      </c>
      <c r="AL28" s="429"/>
      <c r="AM28" s="582" t="s">
        <v>354</v>
      </c>
      <c r="AN28" s="583"/>
      <c r="AO28" s="583"/>
      <c r="AP28" s="583"/>
      <c r="AQ28" s="583"/>
      <c r="AR28" s="583"/>
      <c r="AS28" s="584"/>
      <c r="AT28" s="584"/>
      <c r="AU28" s="584"/>
      <c r="AV28" s="585"/>
      <c r="AW28" s="484" t="s">
        <v>360</v>
      </c>
      <c r="AX28" s="48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1"/>
      <c r="AE29" s="558"/>
      <c r="AF29" s="450" t="s">
        <v>348</v>
      </c>
      <c r="AG29" s="451"/>
      <c r="AH29" s="452" t="s">
        <v>350</v>
      </c>
      <c r="AI29" s="451"/>
      <c r="AJ29" s="434" t="s">
        <v>351</v>
      </c>
      <c r="AK29" s="430"/>
      <c r="AL29" s="431"/>
      <c r="AM29" s="461" t="s">
        <v>355</v>
      </c>
      <c r="AN29" s="459"/>
      <c r="AO29" s="459" t="s">
        <v>356</v>
      </c>
      <c r="AP29" s="459"/>
      <c r="AQ29" s="459" t="s">
        <v>357</v>
      </c>
      <c r="AR29" s="459"/>
      <c r="AS29" s="459" t="s">
        <v>358</v>
      </c>
      <c r="AT29" s="459"/>
      <c r="AU29" s="459" t="s">
        <v>359</v>
      </c>
      <c r="AV29" s="459"/>
      <c r="AW29" s="485"/>
      <c r="AX29" s="48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4"/>
      <c r="C30" s="564" t="s">
        <v>346</v>
      </c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565"/>
      <c r="AC30" s="566"/>
      <c r="AD30" s="571"/>
      <c r="AE30" s="558"/>
      <c r="AF30" s="430"/>
      <c r="AG30" s="431"/>
      <c r="AH30" s="453"/>
      <c r="AI30" s="431"/>
      <c r="AJ30" s="435"/>
      <c r="AK30" s="430"/>
      <c r="AL30" s="431"/>
      <c r="AM30" s="461"/>
      <c r="AN30" s="459"/>
      <c r="AO30" s="459"/>
      <c r="AP30" s="459"/>
      <c r="AQ30" s="459"/>
      <c r="AR30" s="459"/>
      <c r="AS30" s="459"/>
      <c r="AT30" s="459"/>
      <c r="AU30" s="459"/>
      <c r="AV30" s="459"/>
      <c r="AW30" s="485"/>
      <c r="AX30" s="485"/>
      <c r="AY30" s="466" t="s">
        <v>368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</row>
    <row r="31" spans="2:62" ht="18" customHeight="1">
      <c r="B31" s="42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1"/>
      <c r="AE31" s="558"/>
      <c r="AF31" s="430"/>
      <c r="AG31" s="431"/>
      <c r="AH31" s="453"/>
      <c r="AI31" s="431"/>
      <c r="AJ31" s="435"/>
      <c r="AK31" s="430"/>
      <c r="AL31" s="431"/>
      <c r="AM31" s="461"/>
      <c r="AN31" s="459"/>
      <c r="AO31" s="459"/>
      <c r="AP31" s="459"/>
      <c r="AQ31" s="459"/>
      <c r="AR31" s="459"/>
      <c r="AS31" s="459"/>
      <c r="AT31" s="459"/>
      <c r="AU31" s="459"/>
      <c r="AV31" s="459"/>
      <c r="AW31" s="485"/>
      <c r="AX31" s="48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1"/>
      <c r="AE32" s="558"/>
      <c r="AF32" s="430"/>
      <c r="AG32" s="431"/>
      <c r="AH32" s="453"/>
      <c r="AI32" s="431"/>
      <c r="AJ32" s="435"/>
      <c r="AK32" s="430"/>
      <c r="AL32" s="431"/>
      <c r="AM32" s="461"/>
      <c r="AN32" s="459"/>
      <c r="AO32" s="459"/>
      <c r="AP32" s="459"/>
      <c r="AQ32" s="459"/>
      <c r="AR32" s="459"/>
      <c r="AS32" s="459"/>
      <c r="AT32" s="459"/>
      <c r="AU32" s="459"/>
      <c r="AV32" s="459"/>
      <c r="AW32" s="485"/>
      <c r="AX32" s="48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>
      <c r="B33" s="42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62"/>
      <c r="AN33" s="460"/>
      <c r="AO33" s="460"/>
      <c r="AP33" s="460"/>
      <c r="AQ33" s="460"/>
      <c r="AR33" s="460"/>
      <c r="AS33" s="460"/>
      <c r="AT33" s="460"/>
      <c r="AU33" s="460"/>
      <c r="AV33" s="460"/>
      <c r="AW33" s="486"/>
      <c r="AX33" s="48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55">
        <v>2</v>
      </c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60"/>
      <c r="AC34" s="556"/>
      <c r="AD34" s="555">
        <v>3</v>
      </c>
      <c r="AE34" s="556"/>
      <c r="AF34" s="555">
        <v>4</v>
      </c>
      <c r="AG34" s="567"/>
      <c r="AH34" s="574">
        <v>5</v>
      </c>
      <c r="AI34" s="576"/>
      <c r="AJ34" s="333">
        <v>6</v>
      </c>
      <c r="AK34" s="555">
        <v>7</v>
      </c>
      <c r="AL34" s="567"/>
      <c r="AM34" s="574">
        <v>8</v>
      </c>
      <c r="AN34" s="567"/>
      <c r="AO34" s="574">
        <v>9</v>
      </c>
      <c r="AP34" s="567"/>
      <c r="AQ34" s="574">
        <v>10</v>
      </c>
      <c r="AR34" s="567"/>
      <c r="AS34" s="574">
        <v>11</v>
      </c>
      <c r="AT34" s="567"/>
      <c r="AU34" s="574">
        <v>12</v>
      </c>
      <c r="AV34" s="567"/>
      <c r="AW34" s="574">
        <v>13</v>
      </c>
      <c r="AX34" s="567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>
      <c r="B36" s="102"/>
      <c r="C36" s="441"/>
      <c r="D36" s="439"/>
      <c r="E36" s="439"/>
      <c r="F36" s="438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40"/>
      <c r="AD36" s="547"/>
      <c r="AE36" s="548"/>
      <c r="AF36" s="442"/>
      <c r="AG36" s="437"/>
      <c r="AH36" s="436"/>
      <c r="AI36" s="437"/>
      <c r="AJ36" s="103"/>
      <c r="AK36" s="526">
        <f>SUM(AM36,AW36)</f>
        <v>0</v>
      </c>
      <c r="AL36" s="437"/>
      <c r="AM36" s="426">
        <f>SUM(AO36:AV36)</f>
        <v>0</v>
      </c>
      <c r="AN36" s="426"/>
      <c r="AO36" s="426"/>
      <c r="AP36" s="426"/>
      <c r="AQ36" s="426"/>
      <c r="AR36" s="426"/>
      <c r="AS36" s="426"/>
      <c r="AT36" s="426"/>
      <c r="AU36" s="426"/>
      <c r="AV36" s="426"/>
      <c r="AW36" s="442"/>
      <c r="AX36" s="52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7"/>
      <c r="D37" s="439"/>
      <c r="E37" s="439"/>
      <c r="F37" s="520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40"/>
      <c r="AD37" s="568"/>
      <c r="AE37" s="569"/>
      <c r="AF37" s="508"/>
      <c r="AG37" s="509"/>
      <c r="AH37" s="519"/>
      <c r="AI37" s="509"/>
      <c r="AJ37" s="86"/>
      <c r="AK37" s="517">
        <f>SUM(AM37,AW37)</f>
        <v>0</v>
      </c>
      <c r="AL37" s="540"/>
      <c r="AM37" s="404">
        <f>SUM(AO37:AV37)</f>
        <v>0</v>
      </c>
      <c r="AN37" s="404"/>
      <c r="AO37" s="404"/>
      <c r="AP37" s="404"/>
      <c r="AQ37" s="404"/>
      <c r="AR37" s="404"/>
      <c r="AS37" s="404"/>
      <c r="AT37" s="404"/>
      <c r="AU37" s="404"/>
      <c r="AV37" s="404"/>
      <c r="AW37" s="524"/>
      <c r="AX37" s="52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8">
        <f>SUM(AM38,AW38)</f>
        <v>0</v>
      </c>
      <c r="AL38" s="529"/>
      <c r="AM38" s="530">
        <f>SUM(AO38:AV38)</f>
        <v>0</v>
      </c>
      <c r="AN38" s="529"/>
      <c r="AO38" s="405"/>
      <c r="AP38" s="406"/>
      <c r="AQ38" s="405"/>
      <c r="AR38" s="406"/>
      <c r="AS38" s="405"/>
      <c r="AT38" s="406"/>
      <c r="AU38" s="405"/>
      <c r="AV38" s="406"/>
      <c r="AW38" s="405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>
      <c r="B40" s="122"/>
      <c r="C40" s="407" t="s">
        <v>369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31">
        <f>SUM(AM40,AW40)</f>
        <v>0</v>
      </c>
      <c r="AL40" s="532"/>
      <c r="AM40" s="510">
        <f>SUM(AO40:AV40)</f>
        <v>0</v>
      </c>
      <c r="AN40" s="527"/>
      <c r="AO40" s="510"/>
      <c r="AP40" s="527"/>
      <c r="AQ40" s="510"/>
      <c r="AR40" s="527"/>
      <c r="AS40" s="510"/>
      <c r="AT40" s="527"/>
      <c r="AU40" s="510"/>
      <c r="AV40" s="527"/>
      <c r="AW40" s="510"/>
      <c r="AX40" s="511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>
      <c r="B41" s="134"/>
      <c r="C41" s="513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2">
        <f>SUM(AM41,AW41)</f>
        <v>0</v>
      </c>
      <c r="AL41" s="553"/>
      <c r="AM41" s="549">
        <f>SUM(AO41:AV41)</f>
        <v>0</v>
      </c>
      <c r="AN41" s="550"/>
      <c r="AO41" s="549"/>
      <c r="AP41" s="550"/>
      <c r="AQ41" s="549"/>
      <c r="AR41" s="550"/>
      <c r="AS41" s="549"/>
      <c r="AT41" s="550"/>
      <c r="AU41" s="549"/>
      <c r="AV41" s="550"/>
      <c r="AW41" s="549"/>
      <c r="AX41" s="551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>
      <c r="B42" s="134"/>
      <c r="C42" s="513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54" t="s">
        <v>383</v>
      </c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>
      <c r="B43" s="134"/>
      <c r="C43" s="513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>
      <c r="B44" s="134"/>
      <c r="C44" s="515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5">
        <f>SUM(AY44:BJ44)</f>
        <v>0</v>
      </c>
      <c r="AL44" s="54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0">
        <f>SUM(AY45:BJ45)</f>
        <v>0</v>
      </c>
      <c r="AL45" s="40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3">
        <f>SUM(AY46:BJ46)</f>
        <v>0</v>
      </c>
      <c r="AL46" s="54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>
      <c r="BC47" s="24"/>
      <c r="BD47" s="24"/>
      <c r="BE47" s="24"/>
      <c r="BF47" s="24"/>
      <c r="BG47" s="24"/>
      <c r="BH47" s="24"/>
      <c r="BI47" s="24"/>
      <c r="BJ47" s="24"/>
    </row>
    <row r="48" spans="1:62">
      <c r="BC48" s="24"/>
      <c r="BD48" s="24"/>
      <c r="BE48" s="24"/>
      <c r="BF48" s="24"/>
      <c r="BG48" s="24"/>
      <c r="BH48" s="24"/>
      <c r="BI48" s="24"/>
      <c r="BJ48" s="24"/>
    </row>
    <row r="49" spans="55:62">
      <c r="BC49" s="24"/>
      <c r="BD49" s="24"/>
      <c r="BE49" s="24"/>
      <c r="BF49" s="24"/>
      <c r="BG49" s="24"/>
      <c r="BH49" s="24"/>
      <c r="BI49" s="24"/>
      <c r="BJ49" s="24"/>
    </row>
    <row r="50" spans="55:62">
      <c r="BC50" s="24"/>
      <c r="BD50" s="24"/>
      <c r="BE50" s="24"/>
      <c r="BF50" s="24"/>
      <c r="BG50" s="24"/>
      <c r="BH50" s="24"/>
      <c r="BI50" s="24"/>
      <c r="BJ50" s="24"/>
    </row>
    <row r="51" spans="55:62">
      <c r="BC51" s="24"/>
      <c r="BD51" s="24"/>
      <c r="BE51" s="24"/>
      <c r="BF51" s="24"/>
      <c r="BG51" s="24"/>
      <c r="BH51" s="24"/>
      <c r="BI51" s="24"/>
      <c r="BJ51" s="24"/>
    </row>
    <row r="52" spans="55:62">
      <c r="BC52" s="24"/>
      <c r="BD52" s="24"/>
      <c r="BE52" s="24"/>
      <c r="BF52" s="24"/>
      <c r="BG52" s="24"/>
      <c r="BH52" s="24"/>
      <c r="BI52" s="24"/>
      <c r="BJ52" s="24"/>
    </row>
    <row r="53" spans="55:62">
      <c r="BC53" s="24"/>
      <c r="BD53" s="24"/>
      <c r="BE53" s="24"/>
      <c r="BF53" s="24"/>
      <c r="BG53" s="24"/>
      <c r="BH53" s="24"/>
      <c r="BI53" s="24"/>
      <c r="BJ53" s="24"/>
    </row>
    <row r="54" spans="55:62">
      <c r="BC54" s="24"/>
      <c r="BD54" s="24"/>
      <c r="BE54" s="24"/>
      <c r="BF54" s="24"/>
      <c r="BG54" s="24"/>
      <c r="BH54" s="24"/>
      <c r="BI54" s="24"/>
      <c r="BJ54" s="24"/>
    </row>
    <row r="55" spans="55:62">
      <c r="BC55" s="24"/>
      <c r="BD55" s="24"/>
      <c r="BE55" s="24"/>
      <c r="BF55" s="24"/>
      <c r="BG55" s="24"/>
      <c r="BH55" s="24"/>
      <c r="BI55" s="24"/>
      <c r="BJ55" s="24"/>
    </row>
    <row r="56" spans="55:62">
      <c r="BC56" s="24"/>
      <c r="BD56" s="24"/>
      <c r="BE56" s="24"/>
      <c r="BF56" s="24"/>
      <c r="BG56" s="24"/>
      <c r="BH56" s="24"/>
      <c r="BI56" s="24"/>
      <c r="BJ56" s="24"/>
    </row>
    <row r="57" spans="55:62">
      <c r="BC57" s="24"/>
      <c r="BD57" s="24"/>
      <c r="BE57" s="24"/>
      <c r="BF57" s="24"/>
      <c r="BG57" s="24"/>
      <c r="BH57" s="24"/>
      <c r="BI57" s="24"/>
      <c r="BJ57" s="24"/>
    </row>
    <row r="58" spans="55:62">
      <c r="BC58" s="24"/>
      <c r="BD58" s="24"/>
      <c r="BE58" s="24"/>
      <c r="BF58" s="24"/>
      <c r="BG58" s="24"/>
      <c r="BH58" s="24"/>
      <c r="BI58" s="24"/>
      <c r="BJ58" s="24"/>
    </row>
    <row r="59" spans="55:62">
      <c r="BC59" s="24"/>
      <c r="BD59" s="24"/>
      <c r="BE59" s="24"/>
      <c r="BF59" s="24"/>
      <c r="BG59" s="24"/>
      <c r="BH59" s="24"/>
      <c r="BI59" s="24"/>
      <c r="BJ59" s="24"/>
    </row>
    <row r="60" spans="55:62">
      <c r="BC60" s="24"/>
      <c r="BD60" s="24"/>
      <c r="BE60" s="24"/>
      <c r="BF60" s="24"/>
      <c r="BG60" s="24"/>
      <c r="BH60" s="24"/>
      <c r="BI60" s="24"/>
      <c r="BJ60" s="24"/>
    </row>
    <row r="61" spans="55:62">
      <c r="BC61" s="24"/>
      <c r="BD61" s="24"/>
      <c r="BE61" s="24"/>
      <c r="BF61" s="24"/>
      <c r="BG61" s="24"/>
      <c r="BH61" s="24"/>
      <c r="BI61" s="24"/>
      <c r="BJ61" s="24"/>
    </row>
    <row r="62" spans="55:62">
      <c r="BC62" s="24"/>
      <c r="BD62" s="24"/>
      <c r="BE62" s="24"/>
      <c r="BF62" s="24"/>
      <c r="BG62" s="24"/>
      <c r="BH62" s="24"/>
      <c r="BI62" s="24"/>
      <c r="BJ62" s="24"/>
    </row>
    <row r="63" spans="55:62">
      <c r="BC63" s="24"/>
      <c r="BD63" s="24"/>
      <c r="BE63" s="24"/>
      <c r="BF63" s="24"/>
      <c r="BG63" s="24"/>
      <c r="BH63" s="24"/>
      <c r="BI63" s="24"/>
      <c r="BJ63" s="24"/>
    </row>
    <row r="64" spans="55:62">
      <c r="BC64" s="24"/>
      <c r="BD64" s="24"/>
      <c r="BE64" s="24"/>
      <c r="BF64" s="24"/>
      <c r="BG64" s="24"/>
      <c r="BH64" s="24"/>
      <c r="BI64" s="24"/>
      <c r="BJ64" s="24"/>
    </row>
    <row r="65" spans="55:6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R42:AC42"/>
    <mergeCell ref="C41:Q44"/>
    <mergeCell ref="C37:E37"/>
    <mergeCell ref="F37:AC37"/>
    <mergeCell ref="AF37:AG37"/>
    <mergeCell ref="AW45:AX45"/>
    <mergeCell ref="AQ38:AR38"/>
    <mergeCell ref="AS37:AT37"/>
    <mergeCell ref="AU37:AV37"/>
    <mergeCell ref="AQ37:AR37"/>
    <mergeCell ref="AS38:AT38"/>
    <mergeCell ref="AK38:AL38"/>
    <mergeCell ref="AQ40:AR40"/>
    <mergeCell ref="AU38:AV38"/>
    <mergeCell ref="AS40:AT40"/>
    <mergeCell ref="AO40:AP40"/>
    <mergeCell ref="AM40:AN40"/>
    <mergeCell ref="AK40:AL40"/>
    <mergeCell ref="AO38:AP38"/>
    <mergeCell ref="AO37:AP37"/>
    <mergeCell ref="AO36:AP36"/>
    <mergeCell ref="AM37:AN37"/>
    <mergeCell ref="AM34:AN34"/>
    <mergeCell ref="AO34:AP34"/>
    <mergeCell ref="AM36:AN36"/>
    <mergeCell ref="C40:Q40"/>
    <mergeCell ref="AD37:AE37"/>
    <mergeCell ref="AH37:AI37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J13:BJ16"/>
    <mergeCell ref="BI13:BI16"/>
    <mergeCell ref="AY23:BB23"/>
    <mergeCell ref="AN5:BJ5"/>
    <mergeCell ref="AW41:AX41"/>
    <mergeCell ref="AM41:AN41"/>
    <mergeCell ref="AO41:AP41"/>
    <mergeCell ref="AQ41:AR41"/>
    <mergeCell ref="AS41:AT41"/>
    <mergeCell ref="AU41:AV41"/>
    <mergeCell ref="AW40:AX40"/>
    <mergeCell ref="AU40:AV40"/>
    <mergeCell ref="AS36:AT36"/>
    <mergeCell ref="AU29:AV33"/>
    <mergeCell ref="AS34:AT34"/>
    <mergeCell ref="AU34:AV34"/>
    <mergeCell ref="AY27:BJ27"/>
    <mergeCell ref="AK27:AX27"/>
    <mergeCell ref="AY30:BJ30"/>
    <mergeCell ref="AW34:AX34"/>
    <mergeCell ref="AW28:AX33"/>
    <mergeCell ref="AM28:AV28"/>
    <mergeCell ref="AK34:AL34"/>
    <mergeCell ref="AK28:AL33"/>
    <mergeCell ref="AS29:AT33"/>
    <mergeCell ref="AQ29:AR33"/>
    <mergeCell ref="AO29:AP33"/>
    <mergeCell ref="B27:B33"/>
    <mergeCell ref="B13:B16"/>
    <mergeCell ref="I25:J25"/>
    <mergeCell ref="C30:AC30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BC11:BJ11"/>
    <mergeCell ref="BF13:BF16"/>
    <mergeCell ref="BD13:BD16"/>
    <mergeCell ref="BC13:BC16"/>
    <mergeCell ref="AN9:BJ9"/>
    <mergeCell ref="AK37:AL37"/>
    <mergeCell ref="AK36:AL36"/>
    <mergeCell ref="AQ34:AR34"/>
    <mergeCell ref="AM29:AN33"/>
    <mergeCell ref="AK46:AL46"/>
    <mergeCell ref="AK41:AL41"/>
    <mergeCell ref="AK44:AL44"/>
    <mergeCell ref="AK45:AL45"/>
    <mergeCell ref="H8:L8"/>
    <mergeCell ref="H9:L9"/>
    <mergeCell ref="H7:L7"/>
    <mergeCell ref="D7:F7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N6:AH7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zoomScaleSheetLayoutView="100" workbookViewId="0">
      <selection sqref="A1:T1"/>
    </sheetView>
  </sheetViews>
  <sheetFormatPr defaultRowHeight="12.75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>
      <c r="A1" s="588" t="s">
        <v>115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</row>
    <row r="2" spans="1:20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</row>
    <row r="3" spans="1:20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>
      <c r="A4" s="588" t="s">
        <v>131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</row>
    <row r="5" spans="1:20">
      <c r="A5" s="588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</row>
    <row r="6" spans="1:20">
      <c r="A6" s="588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>
      <c r="A8" s="599" t="s">
        <v>116</v>
      </c>
      <c r="B8" s="597" t="s">
        <v>117</v>
      </c>
      <c r="C8" s="586" t="s">
        <v>132</v>
      </c>
      <c r="D8" s="586"/>
      <c r="E8" s="586"/>
      <c r="F8" s="586"/>
      <c r="G8" s="586"/>
      <c r="H8" s="586"/>
      <c r="I8" s="586"/>
      <c r="J8" s="586"/>
      <c r="K8" s="586"/>
      <c r="L8" s="586" t="s">
        <v>133</v>
      </c>
      <c r="M8" s="586"/>
      <c r="N8" s="586"/>
      <c r="O8" s="586"/>
      <c r="P8" s="586"/>
      <c r="Q8" s="586"/>
      <c r="R8" s="586"/>
      <c r="S8" s="586"/>
      <c r="T8" s="598"/>
    </row>
    <row r="9" spans="1:20" customFormat="1">
      <c r="A9" s="600"/>
      <c r="B9" s="593"/>
      <c r="C9" s="593" t="s">
        <v>118</v>
      </c>
      <c r="D9" s="593" t="s">
        <v>134</v>
      </c>
      <c r="E9" s="587" t="s">
        <v>120</v>
      </c>
      <c r="F9" s="587"/>
      <c r="G9" s="587"/>
      <c r="H9" s="587"/>
      <c r="I9" s="587"/>
      <c r="J9" s="589" t="s">
        <v>121</v>
      </c>
      <c r="K9" s="590"/>
      <c r="L9" s="593" t="s">
        <v>118</v>
      </c>
      <c r="M9" s="593" t="s">
        <v>119</v>
      </c>
      <c r="N9" s="587" t="s">
        <v>120</v>
      </c>
      <c r="O9" s="587"/>
      <c r="P9" s="587"/>
      <c r="Q9" s="587"/>
      <c r="R9" s="587"/>
      <c r="S9" s="589" t="s">
        <v>121</v>
      </c>
      <c r="T9" s="595"/>
    </row>
    <row r="10" spans="1:20" customFormat="1">
      <c r="A10" s="600"/>
      <c r="B10" s="593"/>
      <c r="C10" s="593"/>
      <c r="D10" s="593"/>
      <c r="E10" s="593" t="s">
        <v>122</v>
      </c>
      <c r="F10" s="587" t="s">
        <v>123</v>
      </c>
      <c r="G10" s="587"/>
      <c r="H10" s="587"/>
      <c r="I10" s="587"/>
      <c r="J10" s="591"/>
      <c r="K10" s="592"/>
      <c r="L10" s="593"/>
      <c r="M10" s="593"/>
      <c r="N10" s="593" t="s">
        <v>122</v>
      </c>
      <c r="O10" s="587" t="s">
        <v>123</v>
      </c>
      <c r="P10" s="587"/>
      <c r="Q10" s="587"/>
      <c r="R10" s="587"/>
      <c r="S10" s="591"/>
      <c r="T10" s="596"/>
    </row>
    <row r="11" spans="1:20" customFormat="1" ht="13.5" thickBot="1">
      <c r="A11" s="601"/>
      <c r="B11" s="594"/>
      <c r="C11" s="594"/>
      <c r="D11" s="594"/>
      <c r="E11" s="594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94"/>
      <c r="M11" s="594"/>
      <c r="N11" s="594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>
      <c r="A17" s="222"/>
      <c r="J17" s="222"/>
      <c r="K17" s="222"/>
      <c r="Q17" s="222"/>
      <c r="R17" s="222"/>
      <c r="S17" s="217"/>
    </row>
    <row r="18" spans="1:19">
      <c r="S18" s="217"/>
    </row>
    <row r="19" spans="1:19">
      <c r="S19" s="217"/>
    </row>
    <row r="20" spans="1:19">
      <c r="O20" s="211" t="s">
        <v>22</v>
      </c>
      <c r="S20" s="217"/>
    </row>
  </sheetData>
  <mergeCells count="21">
    <mergeCell ref="C9:C11"/>
    <mergeCell ref="D9:D11"/>
    <mergeCell ref="E10:E11"/>
    <mergeCell ref="L9:L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  <mergeCell ref="M9:M11"/>
    <mergeCell ref="E9:I9"/>
    <mergeCell ref="B8:B11"/>
    <mergeCell ref="A6:T6"/>
    <mergeCell ref="L8:T8"/>
    <mergeCell ref="A8:A11"/>
    <mergeCell ref="O10:R10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20"/>
  <sheetViews>
    <sheetView showGridLines="0" showZeros="0" zoomScaleSheetLayoutView="100" workbookViewId="0">
      <selection sqref="A1:V1"/>
    </sheetView>
  </sheetViews>
  <sheetFormatPr defaultRowHeight="12.75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>
      <c r="A1" s="588" t="s">
        <v>115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</row>
    <row r="2" spans="1:22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</row>
    <row r="3" spans="1:2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>
      <c r="A4" s="588" t="s">
        <v>131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</row>
    <row r="5" spans="1:22">
      <c r="A5" s="588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</row>
    <row r="6" spans="1:22">
      <c r="A6" s="588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</row>
    <row r="7" spans="1:22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>
      <c r="A8" s="599" t="s">
        <v>116</v>
      </c>
      <c r="B8" s="597" t="s">
        <v>117</v>
      </c>
      <c r="C8" s="586" t="s">
        <v>132</v>
      </c>
      <c r="D8" s="586"/>
      <c r="E8" s="586"/>
      <c r="F8" s="586"/>
      <c r="G8" s="586"/>
      <c r="H8" s="586"/>
      <c r="I8" s="586"/>
      <c r="J8" s="586"/>
      <c r="K8" s="586"/>
      <c r="L8" s="586"/>
      <c r="M8" s="586" t="s">
        <v>133</v>
      </c>
      <c r="N8" s="586"/>
      <c r="O8" s="586"/>
      <c r="P8" s="586"/>
      <c r="Q8" s="586"/>
      <c r="R8" s="586"/>
      <c r="S8" s="586"/>
      <c r="T8" s="586"/>
      <c r="U8" s="586"/>
      <c r="V8" s="598"/>
    </row>
    <row r="9" spans="1:22" customFormat="1">
      <c r="A9" s="600"/>
      <c r="B9" s="593"/>
      <c r="C9" s="593" t="s">
        <v>118</v>
      </c>
      <c r="D9" s="593" t="s">
        <v>134</v>
      </c>
      <c r="E9" s="587" t="s">
        <v>120</v>
      </c>
      <c r="F9" s="587"/>
      <c r="G9" s="587"/>
      <c r="H9" s="587"/>
      <c r="I9" s="587"/>
      <c r="J9" s="587"/>
      <c r="K9" s="589" t="s">
        <v>121</v>
      </c>
      <c r="L9" s="590"/>
      <c r="M9" s="593" t="s">
        <v>118</v>
      </c>
      <c r="N9" s="593" t="s">
        <v>119</v>
      </c>
      <c r="O9" s="587" t="s">
        <v>120</v>
      </c>
      <c r="P9" s="587"/>
      <c r="Q9" s="587"/>
      <c r="R9" s="587"/>
      <c r="S9" s="587"/>
      <c r="T9" s="587"/>
      <c r="U9" s="589" t="s">
        <v>121</v>
      </c>
      <c r="V9" s="595"/>
    </row>
    <row r="10" spans="1:22" customFormat="1">
      <c r="A10" s="600"/>
      <c r="B10" s="593"/>
      <c r="C10" s="593"/>
      <c r="D10" s="593"/>
      <c r="E10" s="593" t="s">
        <v>122</v>
      </c>
      <c r="F10" s="587" t="s">
        <v>123</v>
      </c>
      <c r="G10" s="587"/>
      <c r="H10" s="587"/>
      <c r="I10" s="587"/>
      <c r="J10" s="587"/>
      <c r="K10" s="591"/>
      <c r="L10" s="592"/>
      <c r="M10" s="593"/>
      <c r="N10" s="593"/>
      <c r="O10" s="593" t="s">
        <v>122</v>
      </c>
      <c r="P10" s="587" t="s">
        <v>123</v>
      </c>
      <c r="Q10" s="587"/>
      <c r="R10" s="587"/>
      <c r="S10" s="587"/>
      <c r="T10" s="587"/>
      <c r="U10" s="591"/>
      <c r="V10" s="596"/>
    </row>
    <row r="11" spans="1:22" customFormat="1" ht="13.5" thickBot="1">
      <c r="A11" s="601"/>
      <c r="B11" s="594"/>
      <c r="C11" s="594"/>
      <c r="D11" s="594"/>
      <c r="E11" s="594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94"/>
      <c r="N11" s="594"/>
      <c r="O11" s="594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>
      <c r="A17" s="222"/>
      <c r="K17" s="222"/>
      <c r="L17" s="222"/>
      <c r="R17" s="222"/>
      <c r="S17" s="222"/>
      <c r="T17" s="222"/>
      <c r="U17" s="217"/>
    </row>
    <row r="18" spans="1:21">
      <c r="U18" s="217"/>
    </row>
    <row r="19" spans="1:21">
      <c r="U19" s="217"/>
    </row>
    <row r="20" spans="1:21">
      <c r="P20" s="211" t="s">
        <v>22</v>
      </c>
      <c r="U20" s="217"/>
    </row>
  </sheetData>
  <mergeCells count="21">
    <mergeCell ref="O10:O11"/>
    <mergeCell ref="M8:V8"/>
    <mergeCell ref="E9:J9"/>
    <mergeCell ref="O9:T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M9:M11"/>
    <mergeCell ref="K9:L10"/>
    <mergeCell ref="A6:V6"/>
    <mergeCell ref="P10:T10"/>
    <mergeCell ref="E10:E11"/>
    <mergeCell ref="C8:L8"/>
    <mergeCell ref="N9:N11"/>
    <mergeCell ref="A8:A11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/>
  </sheetViews>
  <sheetFormatPr defaultRowHeight="12.75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>
      <c r="A2" s="604" t="s">
        <v>115</v>
      </c>
      <c r="B2" s="605"/>
      <c r="C2" s="605"/>
      <c r="D2" s="605"/>
      <c r="E2" s="605"/>
      <c r="F2" s="605"/>
    </row>
    <row r="3" spans="1:6">
      <c r="A3" s="604"/>
      <c r="B3" s="605"/>
      <c r="C3" s="605"/>
      <c r="D3" s="605"/>
      <c r="E3" s="605"/>
      <c r="F3" s="605"/>
    </row>
    <row r="4" spans="1:6" ht="19.5" customHeight="1">
      <c r="A4" s="233"/>
      <c r="C4" s="223"/>
      <c r="D4" s="235" t="s">
        <v>143</v>
      </c>
      <c r="E4" s="223"/>
      <c r="F4" s="223"/>
    </row>
    <row r="5" spans="1:6">
      <c r="A5" s="602"/>
      <c r="B5" s="603"/>
      <c r="C5" s="603"/>
      <c r="D5" s="603"/>
      <c r="E5" s="603"/>
      <c r="F5" s="603"/>
    </row>
    <row r="6" spans="1:6">
      <c r="A6" s="602"/>
      <c r="B6" s="603"/>
      <c r="C6" s="603"/>
      <c r="D6" s="603"/>
      <c r="E6" s="603"/>
      <c r="F6" s="603"/>
    </row>
    <row r="7" spans="1:6">
      <c r="A7" s="602"/>
      <c r="B7" s="603"/>
      <c r="C7" s="603"/>
      <c r="D7" s="603"/>
      <c r="E7" s="603"/>
      <c r="F7" s="603"/>
    </row>
    <row r="8" spans="1:6">
      <c r="A8" s="233"/>
      <c r="C8" s="223"/>
      <c r="D8" s="223"/>
      <c r="E8" s="223"/>
      <c r="F8" s="223"/>
    </row>
    <row r="9" spans="1:6">
      <c r="A9" s="604" t="s">
        <v>142</v>
      </c>
      <c r="B9" s="605"/>
      <c r="C9" s="605"/>
      <c r="D9" s="605"/>
      <c r="E9" s="605"/>
      <c r="F9" s="605"/>
    </row>
    <row r="10" spans="1:6">
      <c r="A10" s="588"/>
      <c r="B10" s="607"/>
      <c r="C10" s="607"/>
      <c r="D10" s="607"/>
      <c r="E10" s="607"/>
      <c r="F10" s="607"/>
    </row>
    <row r="11" spans="1:6">
      <c r="A11" s="588"/>
      <c r="B11" s="607"/>
      <c r="C11" s="607"/>
      <c r="D11" s="607"/>
      <c r="E11" s="607"/>
      <c r="F11" s="607"/>
    </row>
    <row r="12" spans="1:6" ht="13.5" thickBot="1">
      <c r="A12" s="212"/>
      <c r="B12" s="212"/>
      <c r="C12" s="212"/>
      <c r="D12" s="212"/>
      <c r="E12" s="212"/>
      <c r="F12" s="212"/>
    </row>
    <row r="13" spans="1:6" customFormat="1" ht="30.75" customHeight="1">
      <c r="A13" s="237" t="s">
        <v>137</v>
      </c>
      <c r="B13" s="238" t="s">
        <v>138</v>
      </c>
      <c r="C13" s="237" t="s">
        <v>141</v>
      </c>
      <c r="D13" s="606" t="s">
        <v>139</v>
      </c>
      <c r="E13" s="532"/>
      <c r="F13" s="238" t="s">
        <v>140</v>
      </c>
    </row>
    <row r="14" spans="1:6" s="212" customFormat="1">
      <c r="A14" s="214"/>
      <c r="B14" s="215"/>
      <c r="C14" s="214"/>
      <c r="D14" s="214"/>
      <c r="E14" s="214"/>
      <c r="F14" s="214"/>
    </row>
    <row r="15" spans="1:6" s="212" customFormat="1">
      <c r="A15" s="214"/>
      <c r="B15" s="234"/>
      <c r="C15" s="214"/>
      <c r="D15" s="214"/>
      <c r="E15" s="214"/>
      <c r="F15" s="214"/>
    </row>
    <row r="16" spans="1:6" s="212" customFormat="1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pans="1:6" s="212" customFormat="1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39</vt:i4>
      </vt:variant>
    </vt:vector>
  </HeadingPairs>
  <TitlesOfParts>
    <vt:vector size="68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OBSTE</vt:lpstr>
      <vt:lpstr>Лист1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</dc:creator>
  <cp:lastModifiedBy>Artem</cp:lastModifiedBy>
  <cp:lastPrinted>2018-05-29T08:50:23Z</cp:lastPrinted>
  <dcterms:created xsi:type="dcterms:W3CDTF">2004-10-10T04:30:14Z</dcterms:created>
  <dcterms:modified xsi:type="dcterms:W3CDTF">2018-06-04T17:50:17Z</dcterms:modified>
</cp:coreProperties>
</file>