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annna_mihalna/Desktop/МГУ/ФКИ/"/>
    </mc:Choice>
  </mc:AlternateContent>
  <xr:revisionPtr revIDLastSave="0" documentId="8_{5A362EBE-375D-A949-A00E-E3E0C89099B6}" xr6:coauthVersionLast="47" xr6:coauthVersionMax="47" xr10:uidLastSave="{00000000-0000-0000-0000-000000000000}"/>
  <bookViews>
    <workbookView xWindow="0" yWindow="500" windowWidth="28800" windowHeight="12340" activeTab="1" xr2:uid="{00000000-000D-0000-FFFF-FFFF00000000}"/>
  </bookViews>
  <sheets>
    <sheet name="ПРИЛ 1 утв." sheetId="14" r:id="rId1"/>
    <sheet name="ПРИЛ 1 (ИНО) утв." sheetId="18" r:id="rId2"/>
    <sheet name="оборот " sheetId="16" r:id="rId3"/>
  </sheets>
  <definedNames>
    <definedName name="био" localSheetId="1">#REF!</definedName>
    <definedName name="био">#REF!</definedName>
    <definedName name="_xlnm.Print_Titles" localSheetId="1">'ПРИЛ 1 (ИНО) утв.'!$28:$35</definedName>
    <definedName name="_xlnm.Print_Titles" localSheetId="0">'ПРИЛ 1 утв.'!$28:$35</definedName>
    <definedName name="EP" localSheetId="1">'ПРИЛ 1 (ИНО) утв.'!#REF!</definedName>
    <definedName name="EP" localSheetId="0">'ПРИЛ 1 утв.'!#REF!</definedName>
    <definedName name="KCU" localSheetId="1">'ПРИЛ 1 (ИНО) утв.'!$A$1</definedName>
    <definedName name="KCU" localSheetId="0">'ПРИЛ 1 утв.'!$A$1</definedName>
    <definedName name="KCU">#REF!</definedName>
    <definedName name="MPNE" localSheetId="1">'ПРИЛ 1 (ИНО) утв.'!$A$2</definedName>
    <definedName name="MPNE" localSheetId="0">'ПРИЛ 1 утв.'!$A$2</definedName>
    <definedName name="MPNE">#REF!</definedName>
    <definedName name="MSTotal" localSheetId="1">'ПРИЛ 1 (ИНО) утв.'!$B$41</definedName>
    <definedName name="MSTotal" localSheetId="0">'ПРИЛ 1 утв.'!$B$41</definedName>
    <definedName name="TACU" localSheetId="1">'ПРИЛ 1 (ИНО) утв.'!#REF!</definedName>
    <definedName name="TACU" localSheetId="0">'ПРИЛ 1 утв.'!#REF!</definedName>
    <definedName name="TACU">#REF!</definedName>
    <definedName name="TExam" localSheetId="1">'ПРИЛ 1 (ИНО) утв.'!$B$45</definedName>
    <definedName name="TExam" localSheetId="0">'ПРИЛ 1 утв.'!$B$45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60" i="18" l="1"/>
  <c r="AO60" i="18"/>
  <c r="AW70" i="18"/>
  <c r="AW60" i="18" s="1"/>
  <c r="AU70" i="18"/>
  <c r="AU60" i="18" s="1"/>
  <c r="AM70" i="18"/>
  <c r="AK70" i="18" s="1"/>
  <c r="AD70" i="18" s="1"/>
  <c r="AD60" i="18" s="1"/>
  <c r="AW51" i="18"/>
  <c r="AU51" i="18"/>
  <c r="AS51" i="18"/>
  <c r="AO51" i="18"/>
  <c r="AK94" i="18"/>
  <c r="AK93" i="18"/>
  <c r="A93" i="18"/>
  <c r="AK92" i="18"/>
  <c r="AM86" i="18"/>
  <c r="AK86" i="18" s="1"/>
  <c r="AM85" i="18"/>
  <c r="AK85" i="18" s="1"/>
  <c r="AM84" i="18"/>
  <c r="AK84" i="18"/>
  <c r="AM83" i="18"/>
  <c r="AK83" i="18" s="1"/>
  <c r="AM82" i="18"/>
  <c r="AK82" i="18" s="1"/>
  <c r="AM81" i="18"/>
  <c r="AK81" i="18" s="1"/>
  <c r="AM80" i="18"/>
  <c r="AK80" i="18" s="1"/>
  <c r="AM79" i="18"/>
  <c r="AK79" i="18" s="1"/>
  <c r="AM78" i="18"/>
  <c r="AK78" i="18" s="1"/>
  <c r="AM77" i="18"/>
  <c r="AK77" i="18" s="1"/>
  <c r="AM76" i="18"/>
  <c r="AK76" i="18" s="1"/>
  <c r="AM75" i="18"/>
  <c r="AK75" i="18" s="1"/>
  <c r="AM74" i="18"/>
  <c r="AK74" i="18" s="1"/>
  <c r="AM73" i="18"/>
  <c r="AK73" i="18" s="1"/>
  <c r="AM72" i="18"/>
  <c r="AK72" i="18" s="1"/>
  <c r="AM69" i="18"/>
  <c r="AK69" i="18" s="1"/>
  <c r="AM68" i="18"/>
  <c r="AK68" i="18" s="1"/>
  <c r="AM67" i="18"/>
  <c r="AK67" i="18" s="1"/>
  <c r="AM66" i="18"/>
  <c r="AK66" i="18" s="1"/>
  <c r="AM65" i="18"/>
  <c r="AK65" i="18" s="1"/>
  <c r="AM64" i="18"/>
  <c r="AK64" i="18" s="1"/>
  <c r="AM63" i="18"/>
  <c r="AK63" i="18" s="1"/>
  <c r="AM62" i="18"/>
  <c r="AK62" i="18" s="1"/>
  <c r="AM61" i="18"/>
  <c r="AK61" i="18" s="1"/>
  <c r="AM59" i="18"/>
  <c r="AK59" i="18" s="1"/>
  <c r="AM58" i="18"/>
  <c r="AK58" i="18" s="1"/>
  <c r="AM57" i="18"/>
  <c r="AK57" i="18"/>
  <c r="AM56" i="18"/>
  <c r="AK56" i="18" s="1"/>
  <c r="AM55" i="18"/>
  <c r="AK55" i="18" s="1"/>
  <c r="AM54" i="18"/>
  <c r="AK54" i="18" s="1"/>
  <c r="AM53" i="18"/>
  <c r="AK53" i="18" s="1"/>
  <c r="AM50" i="18"/>
  <c r="AK50" i="18" s="1"/>
  <c r="AM49" i="18"/>
  <c r="AK49" i="18" s="1"/>
  <c r="AK47" i="18"/>
  <c r="AK46" i="18"/>
  <c r="AK45" i="18"/>
  <c r="BC42" i="18"/>
  <c r="AM42" i="18"/>
  <c r="AK42" i="18" s="1"/>
  <c r="BJ41" i="18"/>
  <c r="BJ42" i="18" s="1"/>
  <c r="BI41" i="18"/>
  <c r="BI42" i="18" s="1"/>
  <c r="BH41" i="18"/>
  <c r="BH42" i="18" s="1"/>
  <c r="BG41" i="18"/>
  <c r="BG42" i="18" s="1"/>
  <c r="BF41" i="18"/>
  <c r="BF42" i="18" s="1"/>
  <c r="BE41" i="18"/>
  <c r="BE42" i="18" s="1"/>
  <c r="BD41" i="18"/>
  <c r="BD42" i="18" s="1"/>
  <c r="BC41" i="18"/>
  <c r="BB41" i="18"/>
  <c r="BB42" i="18" s="1"/>
  <c r="BA41" i="18"/>
  <c r="BA42" i="18" s="1"/>
  <c r="AZ41" i="18"/>
  <c r="AZ42" i="18" s="1"/>
  <c r="AY41" i="18"/>
  <c r="AY42" i="18" s="1"/>
  <c r="AM41" i="18"/>
  <c r="AK41" i="18" s="1"/>
  <c r="AW46" i="18" s="1"/>
  <c r="A46" i="18" s="1"/>
  <c r="AM39" i="18"/>
  <c r="AK39" i="18" s="1"/>
  <c r="AM38" i="18"/>
  <c r="AK38" i="18" s="1"/>
  <c r="AM37" i="18"/>
  <c r="AK37" i="18" s="1"/>
  <c r="BH24" i="18"/>
  <c r="BG24" i="18"/>
  <c r="BF24" i="18"/>
  <c r="BE24" i="18"/>
  <c r="BD24" i="18"/>
  <c r="BC24" i="18"/>
  <c r="BI23" i="18"/>
  <c r="BI22" i="18"/>
  <c r="BI21" i="18"/>
  <c r="BI20" i="18"/>
  <c r="BI19" i="18"/>
  <c r="BI18" i="18"/>
  <c r="BI24" i="18" s="1"/>
  <c r="AO88" i="18" l="1"/>
  <c r="AO89" i="18" s="1"/>
  <c r="AS88" i="18"/>
  <c r="AS89" i="18" s="1"/>
  <c r="AU88" i="18"/>
  <c r="AU89" i="18" s="1"/>
  <c r="AW88" i="18"/>
  <c r="AW89" i="18" s="1"/>
  <c r="AM89" i="18"/>
  <c r="AK89" i="18" s="1"/>
  <c r="AM60" i="18"/>
  <c r="AK60" i="18" s="1"/>
  <c r="AM88" i="18"/>
  <c r="AK88" i="18" s="1"/>
  <c r="AM51" i="18"/>
  <c r="AK51" i="18" s="1"/>
  <c r="AK93" i="14"/>
  <c r="AK92" i="14"/>
  <c r="A92" i="14"/>
  <c r="AK91" i="14"/>
  <c r="AM88" i="14"/>
  <c r="AK88" i="14"/>
  <c r="AM87" i="14"/>
  <c r="AK87" i="14" s="1"/>
  <c r="AM85" i="14"/>
  <c r="AK85" i="14" s="1"/>
  <c r="AM84" i="14"/>
  <c r="AK84" i="14" s="1"/>
  <c r="AM83" i="14"/>
  <c r="AK83" i="14"/>
  <c r="AM82" i="14"/>
  <c r="AK82" i="14"/>
  <c r="AM81" i="14"/>
  <c r="AK81" i="14" s="1"/>
  <c r="AM80" i="14"/>
  <c r="AK80" i="14" s="1"/>
  <c r="AM79" i="14"/>
  <c r="AK79" i="14" s="1"/>
  <c r="AM78" i="14"/>
  <c r="AK78" i="14" s="1"/>
  <c r="AM77" i="14"/>
  <c r="AK77" i="14" s="1"/>
  <c r="AM76" i="14"/>
  <c r="AK76" i="14" s="1"/>
  <c r="AM75" i="14"/>
  <c r="AK75" i="14" s="1"/>
  <c r="AM74" i="14"/>
  <c r="AK74" i="14" s="1"/>
  <c r="AM73" i="14"/>
  <c r="AK73" i="14" s="1"/>
  <c r="AM72" i="14"/>
  <c r="AK72" i="14" s="1"/>
  <c r="AM71" i="14"/>
  <c r="AK71" i="14" s="1"/>
  <c r="AM70" i="14"/>
  <c r="AK70" i="14" s="1"/>
  <c r="AM69" i="14"/>
  <c r="AK69" i="14" s="1"/>
  <c r="AM68" i="14"/>
  <c r="AK68" i="14" s="1"/>
  <c r="AM67" i="14"/>
  <c r="AK67" i="14" s="1"/>
  <c r="AM66" i="14"/>
  <c r="AK66" i="14" s="1"/>
  <c r="AM65" i="14"/>
  <c r="AK65" i="14" s="1"/>
  <c r="AM64" i="14"/>
  <c r="AK64" i="14"/>
  <c r="AM63" i="14"/>
  <c r="AK63" i="14" s="1"/>
  <c r="AM62" i="14"/>
  <c r="AK62" i="14" s="1"/>
  <c r="AM61" i="14"/>
  <c r="AK61" i="14" s="1"/>
  <c r="AM60" i="14"/>
  <c r="AK60" i="14" s="1"/>
  <c r="AM59" i="14"/>
  <c r="AK59" i="14" s="1"/>
  <c r="AM58" i="14"/>
  <c r="AK58" i="14" s="1"/>
  <c r="AM57" i="14"/>
  <c r="AK57" i="14" s="1"/>
  <c r="AM56" i="14"/>
  <c r="AK56" i="14"/>
  <c r="AM55" i="14"/>
  <c r="AK55" i="14" s="1"/>
  <c r="AM54" i="14"/>
  <c r="AK54" i="14" s="1"/>
  <c r="AM53" i="14"/>
  <c r="AK53" i="14" s="1"/>
  <c r="AM52" i="14"/>
  <c r="AK52" i="14" s="1"/>
  <c r="AM51" i="14"/>
  <c r="AK51" i="14" s="1"/>
  <c r="AM50" i="14"/>
  <c r="AK50" i="14" s="1"/>
  <c r="AM49" i="14"/>
  <c r="AK49" i="14" s="1"/>
  <c r="AK47" i="14"/>
  <c r="AK46" i="14"/>
  <c r="AK45" i="14"/>
  <c r="AM42" i="14"/>
  <c r="AK42" i="14" s="1"/>
  <c r="BJ41" i="14"/>
  <c r="BJ42" i="14" s="1"/>
  <c r="BI41" i="14"/>
  <c r="BI42" i="14" s="1"/>
  <c r="BH41" i="14"/>
  <c r="BH42" i="14" s="1"/>
  <c r="BG41" i="14"/>
  <c r="BG42" i="14" s="1"/>
  <c r="BF41" i="14"/>
  <c r="BF42" i="14" s="1"/>
  <c r="BE41" i="14"/>
  <c r="BE42" i="14" s="1"/>
  <c r="BD41" i="14"/>
  <c r="BD42" i="14" s="1"/>
  <c r="BC41" i="14"/>
  <c r="BC42" i="14" s="1"/>
  <c r="BB41" i="14"/>
  <c r="BB42" i="14" s="1"/>
  <c r="BA41" i="14"/>
  <c r="BA42" i="14" s="1"/>
  <c r="AZ41" i="14"/>
  <c r="AZ42" i="14" s="1"/>
  <c r="AY41" i="14"/>
  <c r="AY42" i="14" s="1"/>
  <c r="AM41" i="14"/>
  <c r="AK41" i="14" s="1"/>
  <c r="AM39" i="14"/>
  <c r="AK39" i="14" s="1"/>
  <c r="AM38" i="14"/>
  <c r="AK38" i="14" s="1"/>
  <c r="AM37" i="14"/>
  <c r="AK37" i="14" s="1"/>
  <c r="BH24" i="14"/>
  <c r="BG24" i="14"/>
  <c r="BF24" i="14"/>
  <c r="BE24" i="14"/>
  <c r="BD24" i="14"/>
  <c r="BC24" i="14"/>
  <c r="BI23" i="14"/>
  <c r="BI22" i="14"/>
  <c r="BI21" i="14"/>
  <c r="BI20" i="14"/>
  <c r="BI19" i="14"/>
  <c r="BI18" i="14"/>
  <c r="BI24" i="14" l="1"/>
  <c r="AW46" i="14"/>
  <c r="A46" i="14" s="1"/>
</calcChain>
</file>

<file path=xl/sharedStrings.xml><?xml version="1.0" encoding="utf-8"?>
<sst xmlns="http://schemas.openxmlformats.org/spreadsheetml/2006/main" count="808" uniqueCount="217">
  <si>
    <t>УТВЕРЖДЕНО</t>
  </si>
  <si>
    <t xml:space="preserve"> 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</si>
  <si>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</si>
  <si>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</si>
  <si>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</si>
  <si>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</si>
  <si>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</si>
  <si>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</si>
  <si>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</si>
  <si>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</si>
  <si>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</si>
  <si>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</si>
  <si>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</si>
  <si>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</si>
  <si>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</si>
  <si>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</si>
  <si>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</si>
  <si>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</si>
  <si>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</si>
  <si>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</si>
  <si>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</si>
  <si>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</si>
  <si>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</si>
  <si>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</si>
  <si>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</si>
  <si>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</si>
  <si>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</si>
  <si>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</si>
  <si>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</si>
  <si>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</si>
  <si>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</si>
  <si>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</si>
  <si>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</si>
  <si>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</si>
  <si>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</si>
  <si>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</si>
  <si>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</si>
  <si>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</si>
  <si>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</si>
  <si>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</si>
  <si>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</si>
  <si>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</si>
  <si>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</si>
  <si>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</si>
  <si>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</si>
  <si>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</si>
  <si>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</si>
  <si>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</si>
  <si>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</si>
  <si>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</si>
  <si>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№ по порядку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</si>
  <si>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</si>
  <si>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</si>
  <si>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</si>
  <si>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</si>
  <si>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</si>
  <si>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</si>
  <si>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</si>
  <si>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</si>
  <si>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</si>
  <si>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</si>
  <si>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</si>
  <si>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</si>
  <si>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</si>
  <si>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</si>
  <si>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</si>
  <si>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</si>
  <si>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</si>
  <si>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</si>
  <si>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</si>
  <si>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недель- теор.обуч./ всего</t>
  </si>
  <si>
    <t>по основному подплану</t>
  </si>
  <si>
    <t>Всего часов теоретического обучения</t>
  </si>
  <si>
    <t>Число курсовых работ</t>
  </si>
  <si>
    <t>Число экзаменов</t>
  </si>
  <si>
    <t>Число зачетов</t>
  </si>
  <si>
    <t>Дата (протокола)</t>
  </si>
  <si>
    <t>T</t>
  </si>
  <si>
    <t xml:space="preserve">    в том числе без физкультуры, факультативов </t>
  </si>
  <si>
    <t xml:space="preserve">  Квалификация,</t>
  </si>
  <si>
    <t xml:space="preserve">  срок обучения</t>
  </si>
  <si>
    <t xml:space="preserve"> НАЗВАНИЕ ДИСЦИПЛИНЫ</t>
  </si>
  <si>
    <t>Трудоемкость</t>
  </si>
  <si>
    <t>в зачетных единицах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</si>
  <si>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</si>
  <si>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</si>
  <si>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</si>
  <si>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</si>
  <si>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Недельная нагрузка в семестре</t>
  </si>
  <si>
    <t>Всего кредитов по семестрам</t>
  </si>
  <si>
    <t xml:space="preserve"> Московский государственный университет имени М.В. Ломоносова   </t>
  </si>
  <si>
    <t>ФАКУЛЬТЕТ КОСМИЧЕСКИХ ИССЛЕДОВАНИЙ</t>
  </si>
  <si>
    <t>=</t>
  </si>
  <si>
    <t>БАЗ</t>
  </si>
  <si>
    <t>БАЗОВАЯ ЧАСТЬ</t>
  </si>
  <si>
    <t>Иностранный язык</t>
  </si>
  <si>
    <t>2,0</t>
  </si>
  <si>
    <t>Биоэтика</t>
  </si>
  <si>
    <t>3,0</t>
  </si>
  <si>
    <t>Современные проблемы биологии</t>
  </si>
  <si>
    <t>История и методология биологии</t>
  </si>
  <si>
    <t>Практическая биология</t>
  </si>
  <si>
    <t>4,0</t>
  </si>
  <si>
    <t>2,3,4</t>
  </si>
  <si>
    <t>ВАРИА</t>
  </si>
  <si>
    <t>ВАРИАТИВНАЯ ЧАСТЬ</t>
  </si>
  <si>
    <t>Классические основы фундаментальной физиологии ЦНС</t>
  </si>
  <si>
    <t>Классические основы фундаментальной физиологии кровообращения</t>
  </si>
  <si>
    <t>Управление космическими полетами для научных исследований</t>
  </si>
  <si>
    <t>Физиология анализаторов</t>
  </si>
  <si>
    <t>Физиология обмена веществ</t>
  </si>
  <si>
    <t>Введение в эндокринологию</t>
  </si>
  <si>
    <t>Введение в физиологию клетки и молекулярную биологию</t>
  </si>
  <si>
    <t>Управление медико-биологическими рисками космических полетов</t>
  </si>
  <si>
    <t>Межфакультетские курсы по выбору студента</t>
  </si>
  <si>
    <t>1,2</t>
  </si>
  <si>
    <t>Пр_НИР</t>
  </si>
  <si>
    <t>Практики и научно-исследовательской работа</t>
  </si>
  <si>
    <t>0,0</t>
  </si>
  <si>
    <t>Преддипломная практика</t>
  </si>
  <si>
    <t>НИР</t>
  </si>
  <si>
    <t>Научно-исследовательской работа</t>
  </si>
  <si>
    <t>3,4</t>
  </si>
  <si>
    <t>Научно-исследовательский семинар</t>
  </si>
  <si>
    <t>ИГА</t>
  </si>
  <si>
    <t>ИТОГОВАЯ ГОСУДАРСТВЕННАЯ АТТЕСТАЦИЯ</t>
  </si>
  <si>
    <t>ГЭ</t>
  </si>
  <si>
    <t>Государственные экзамены</t>
  </si>
  <si>
    <t>ВР</t>
  </si>
  <si>
    <t>Выпускные работы и проекты</t>
  </si>
  <si>
    <t>Защита выпускной кваликационной работы</t>
  </si>
  <si>
    <t>30,0</t>
  </si>
  <si>
    <t>1,3</t>
  </si>
  <si>
    <t>1,0</t>
  </si>
  <si>
    <t>120,0</t>
  </si>
  <si>
    <t>на Ученом совете</t>
  </si>
  <si>
    <t>направление подготовки</t>
  </si>
  <si>
    <t>МАГИСТР</t>
  </si>
  <si>
    <t>2 года</t>
  </si>
  <si>
    <t>06.04.01 "Биология"</t>
  </si>
  <si>
    <t>Биоинформатика и компьютерные технологии</t>
  </si>
  <si>
    <t>Учебная практика</t>
  </si>
  <si>
    <t>Государственный экзамен по магистерской программе 
"Космические медико-биологические исследования"</t>
  </si>
  <si>
    <t>Уч</t>
  </si>
  <si>
    <t>По направлению профессиональной деятельности</t>
  </si>
  <si>
    <t>Пр</t>
  </si>
  <si>
    <t>Приозводственная практика</t>
  </si>
  <si>
    <t>По профилю профессиональной деятельности</t>
  </si>
  <si>
    <t>Модуль "Философия"</t>
  </si>
  <si>
    <t xml:space="preserve">    Философия</t>
  </si>
  <si>
    <t>Проректор</t>
  </si>
  <si>
    <t>Н. В. Гусев</t>
  </si>
  <si>
    <t xml:space="preserve">Магистерская программа </t>
  </si>
  <si>
    <t>"Космические медико-биологические исследования"</t>
  </si>
  <si>
    <t>соответствует ОС_МГУ  по направлению подготовки 06.04.01 "Биология" (3++)</t>
  </si>
  <si>
    <t>Московского государственного университета 
имени М.В.Ломоносова</t>
  </si>
  <si>
    <t>ММ_БИОЛОГИЯ,   2021</t>
  </si>
  <si>
    <t>Дисциплины по выбору студента (в том числе не менее 4 з.ед. на иностранном языке)</t>
  </si>
  <si>
    <t>8,0</t>
  </si>
  <si>
    <t>1,1,2,2,
3,3,4</t>
  </si>
  <si>
    <t>ПРИЛОЖЕНИЕ № 1
к УЧЕБНОМУ ПЛАНУ</t>
  </si>
  <si>
    <t>Научно-исследовательская работа *</t>
  </si>
  <si>
    <t>* Научно-исследовательская работа проводится параллельно с теоретическим обучением</t>
  </si>
  <si>
    <t xml:space="preserve">ФАКУЛЬТЕТ КОСМИЧЕСКИХ ИССЛЕДОВАНИЙ                                                                  </t>
  </si>
  <si>
    <t>магистратура  очная форма обучения</t>
  </si>
  <si>
    <t>Подплан</t>
  </si>
  <si>
    <t>Семестр</t>
  </si>
  <si>
    <t>Уточняемый предмет</t>
  </si>
  <si>
    <t>Кредит</t>
  </si>
  <si>
    <t>Уточняющий предмет</t>
  </si>
  <si>
    <t>МП "Космические медико-биологические исследования"</t>
  </si>
  <si>
    <t xml:space="preserve">Дисциплины по выбору                                                                                                                                                                                    </t>
  </si>
  <si>
    <t>Устройство и оборудование космических аппаратов</t>
  </si>
  <si>
    <t>Бионавигация и биомехатронные системы</t>
  </si>
  <si>
    <t>Управление проектами космических медико-биологических исследований</t>
  </si>
  <si>
    <t>Статистическая обработка физиологического эксперимента</t>
  </si>
  <si>
    <t>Информационные технологии в управлении проектами</t>
  </si>
  <si>
    <t>Когнитивная эргономика при освоении космического пространства</t>
  </si>
  <si>
    <t>Физиология и современная медицина</t>
  </si>
  <si>
    <t>Психофизиологическое сопровождение космонавта</t>
  </si>
  <si>
    <t>Патофизиология клетки и основы современной микроскопии</t>
  </si>
  <si>
    <t>Физиология стресса и адаптации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</si>
  <si>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</si>
  <si>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</si>
  <si>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</si>
  <si>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</si>
  <si>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</si>
  <si>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</si>
  <si>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</si>
  <si>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</si>
  <si>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</si>
  <si>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</si>
  <si>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</si>
  <si>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</si>
  <si>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</si>
  <si>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</si>
  <si>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</si>
  <si>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</si>
  <si>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</si>
  <si>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</si>
  <si>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 xml:space="preserve">     Декан ______________________________Сазонов В.В.</t>
  </si>
  <si>
    <t>Картографирование планет и спутников Солнечной системы</t>
  </si>
  <si>
    <t>Основы природы космических сред</t>
  </si>
  <si>
    <t>Технологии виртуальной реальности и захвата движения</t>
  </si>
  <si>
    <t>Математические модели в биологии и медицине</t>
  </si>
  <si>
    <t>Классические основы фундаментальной физиологии (эндокринология)</t>
  </si>
  <si>
    <t>Физиологии висцеральных систем: современноая медицина</t>
  </si>
  <si>
    <t>Современные методы физиологии</t>
  </si>
  <si>
    <t>Проблемы регуляции жидкого состояния крови в норме и при патологии</t>
  </si>
  <si>
    <t>Синаптология: современные проблемы</t>
  </si>
  <si>
    <t>Механизмы судорожных состояний мозга</t>
  </si>
  <si>
    <t>Клиническая фармакология. Физиология биорегуляторов.</t>
  </si>
  <si>
    <t>Прил № 1 к плану: ММ_БИОЛОГИЯ, 2021</t>
  </si>
  <si>
    <t>Иностранный язык (русский язык)</t>
  </si>
  <si>
    <t>Русский язык в профессиональной коммуникации</t>
  </si>
  <si>
    <t>1,1,2,
2,3,4</t>
  </si>
  <si>
    <t>для иностранных студентов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</si>
</sst>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6"/>
      <name val="Times New Roman Cyr"/>
      <family val="1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10"/>
      <name val="Times New Roman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</cellStyleXfs>
  <cellXfs count="351">
    <xf numFmtId="0" fontId="0" fillId="0" borderId="0" xfId="0"/>
    <xf numFmtId="0" fontId="4" fillId="0" borderId="0" xfId="0" applyFont="1"/>
    <xf numFmtId="0" fontId="8" fillId="0" borderId="1" xfId="0" applyFont="1" applyBorder="1" applyAlignment="1">
      <alignment horizontal="centerContinuous"/>
    </xf>
    <xf numFmtId="0" fontId="5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12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4" fillId="0" borderId="0" xfId="19" applyFont="1"/>
    <xf numFmtId="0" fontId="5" fillId="0" borderId="0" xfId="19" applyFont="1"/>
    <xf numFmtId="0" fontId="4" fillId="0" borderId="5" xfId="19" applyFont="1" applyBorder="1"/>
    <xf numFmtId="0" fontId="4" fillId="0" borderId="5" xfId="19" applyFont="1" applyBorder="1" applyAlignment="1">
      <alignment horizontal="center"/>
    </xf>
    <xf numFmtId="0" fontId="4" fillId="0" borderId="11" xfId="19" applyFont="1" applyBorder="1"/>
    <xf numFmtId="0" fontId="4" fillId="0" borderId="12" xfId="19" applyFont="1" applyBorder="1"/>
    <xf numFmtId="0" fontId="4" fillId="0" borderId="12" xfId="19" applyFont="1" applyBorder="1" applyAlignment="1">
      <alignment horizontal="center"/>
    </xf>
    <xf numFmtId="0" fontId="4" fillId="0" borderId="13" xfId="19" applyFont="1" applyBorder="1" applyAlignment="1">
      <alignment horizontal="center"/>
    </xf>
    <xf numFmtId="0" fontId="4" fillId="0" borderId="11" xfId="19" applyFont="1" applyBorder="1" applyAlignment="1">
      <alignment horizontal="centerContinuous"/>
    </xf>
    <xf numFmtId="0" fontId="4" fillId="0" borderId="12" xfId="19" applyFont="1" applyBorder="1" applyAlignment="1">
      <alignment horizontal="centerContinuous"/>
    </xf>
    <xf numFmtId="0" fontId="4" fillId="0" borderId="18" xfId="19" applyFont="1" applyBorder="1" applyAlignment="1">
      <alignment horizontal="centerContinuous"/>
    </xf>
    <xf numFmtId="0" fontId="4" fillId="0" borderId="19" xfId="19" applyFont="1" applyBorder="1" applyAlignment="1">
      <alignment horizontal="centerContinuous"/>
    </xf>
    <xf numFmtId="0" fontId="4" fillId="0" borderId="19" xfId="19" applyFont="1" applyBorder="1"/>
    <xf numFmtId="0" fontId="4" fillId="0" borderId="19" xfId="19" applyFont="1" applyBorder="1" applyAlignment="1">
      <alignment horizontal="center"/>
    </xf>
    <xf numFmtId="0" fontId="4" fillId="0" borderId="20" xfId="19" applyFont="1" applyBorder="1" applyAlignment="1">
      <alignment horizontal="center"/>
    </xf>
    <xf numFmtId="0" fontId="4" fillId="0" borderId="24" xfId="19" applyFont="1" applyBorder="1" applyAlignment="1">
      <alignment horizontal="centerContinuous"/>
    </xf>
    <xf numFmtId="0" fontId="4" fillId="0" borderId="4" xfId="19" applyFont="1" applyBorder="1" applyAlignment="1">
      <alignment horizontal="center" vertical="center"/>
    </xf>
    <xf numFmtId="0" fontId="4" fillId="0" borderId="5" xfId="19" applyFont="1" applyBorder="1" applyAlignment="1">
      <alignment horizontal="center" vertical="center"/>
    </xf>
    <xf numFmtId="0" fontId="4" fillId="0" borderId="12" xfId="19" applyFont="1" applyBorder="1" applyAlignment="1">
      <alignment horizontal="center" vertical="center"/>
    </xf>
    <xf numFmtId="0" fontId="4" fillId="0" borderId="25" xfId="19" applyFont="1" applyBorder="1" applyAlignment="1">
      <alignment horizontal="center" vertical="center"/>
    </xf>
    <xf numFmtId="0" fontId="4" fillId="0" borderId="4" xfId="19" applyFont="1" applyBorder="1" applyAlignment="1">
      <alignment horizontal="center"/>
    </xf>
    <xf numFmtId="0" fontId="4" fillId="0" borderId="26" xfId="19" applyFont="1" applyBorder="1" applyAlignment="1">
      <alignment horizontal="center"/>
    </xf>
    <xf numFmtId="0" fontId="4" fillId="0" borderId="27" xfId="19" applyFont="1" applyBorder="1" applyAlignment="1">
      <alignment horizontal="centerContinuous"/>
    </xf>
    <xf numFmtId="0" fontId="4" fillId="0" borderId="28" xfId="19" applyFont="1" applyBorder="1" applyAlignment="1">
      <alignment horizontal="centerContinuous"/>
    </xf>
    <xf numFmtId="0" fontId="4" fillId="0" borderId="29" xfId="19" applyFont="1" applyBorder="1" applyAlignment="1">
      <alignment horizontal="centerContinuous"/>
    </xf>
    <xf numFmtId="0" fontId="4" fillId="0" borderId="11" xfId="19" applyFont="1" applyBorder="1" applyAlignment="1">
      <alignment horizontal="center" vertical="center"/>
    </xf>
    <xf numFmtId="0" fontId="4" fillId="0" borderId="12" xfId="19" applyFont="1" applyBorder="1" applyAlignment="1">
      <alignment horizontal="center" vertical="center" wrapText="1"/>
    </xf>
    <xf numFmtId="0" fontId="4" fillId="0" borderId="11" xfId="19" applyFont="1" applyBorder="1" applyAlignment="1">
      <alignment horizontal="center"/>
    </xf>
    <xf numFmtId="0" fontId="4" fillId="0" borderId="25" xfId="19" applyFont="1" applyBorder="1" applyAlignment="1">
      <alignment horizontal="center"/>
    </xf>
    <xf numFmtId="0" fontId="4" fillId="0" borderId="30" xfId="19" applyFont="1" applyBorder="1" applyAlignment="1">
      <alignment horizontal="centerContinuous"/>
    </xf>
    <xf numFmtId="0" fontId="4" fillId="0" borderId="31" xfId="19" applyFont="1" applyBorder="1" applyAlignment="1">
      <alignment horizontal="centerContinuous"/>
    </xf>
    <xf numFmtId="0" fontId="4" fillId="0" borderId="32" xfId="19" applyFont="1" applyBorder="1" applyAlignment="1">
      <alignment horizontal="center" vertical="center"/>
    </xf>
    <xf numFmtId="0" fontId="4" fillId="0" borderId="33" xfId="19" applyFont="1" applyBorder="1" applyAlignment="1">
      <alignment horizontal="centerContinuous"/>
    </xf>
    <xf numFmtId="0" fontId="4" fillId="0" borderId="34" xfId="19" applyFont="1" applyBorder="1" applyAlignment="1">
      <alignment horizontal="center" vertical="center"/>
    </xf>
    <xf numFmtId="0" fontId="4" fillId="0" borderId="19" xfId="19" applyFont="1" applyBorder="1" applyAlignment="1">
      <alignment horizontal="center" vertical="center"/>
    </xf>
    <xf numFmtId="0" fontId="15" fillId="0" borderId="19" xfId="19" applyFont="1" applyBorder="1" applyAlignment="1">
      <alignment horizontal="center" vertical="center"/>
    </xf>
    <xf numFmtId="0" fontId="4" fillId="0" borderId="35" xfId="19" applyFont="1" applyBorder="1" applyAlignment="1">
      <alignment horizontal="center" vertical="center"/>
    </xf>
    <xf numFmtId="0" fontId="4" fillId="0" borderId="18" xfId="19" applyFont="1" applyBorder="1" applyAlignment="1">
      <alignment horizontal="center"/>
    </xf>
    <xf numFmtId="0" fontId="4" fillId="0" borderId="35" xfId="19" applyFont="1" applyBorder="1" applyAlignment="1">
      <alignment horizontal="center"/>
    </xf>
    <xf numFmtId="0" fontId="4" fillId="0" borderId="36" xfId="19" applyFont="1" applyBorder="1" applyAlignment="1">
      <alignment horizontal="centerContinuous"/>
    </xf>
    <xf numFmtId="0" fontId="4" fillId="0" borderId="37" xfId="19" applyFont="1" applyBorder="1" applyAlignment="1">
      <alignment horizontal="left"/>
    </xf>
    <xf numFmtId="0" fontId="4" fillId="0" borderId="19" xfId="19" applyFont="1" applyBorder="1" applyAlignment="1">
      <alignment horizontal="center" vertical="center" wrapText="1"/>
    </xf>
    <xf numFmtId="0" fontId="15" fillId="0" borderId="19" xfId="19" applyFont="1" applyBorder="1" applyAlignment="1">
      <alignment horizontal="centerContinuous" vertical="center" wrapText="1"/>
    </xf>
    <xf numFmtId="0" fontId="4" fillId="0" borderId="41" xfId="19" applyFont="1" applyBorder="1" applyAlignment="1">
      <alignment horizontal="centerContinuous"/>
    </xf>
    <xf numFmtId="0" fontId="4" fillId="0" borderId="42" xfId="19" applyFont="1" applyBorder="1" applyAlignment="1">
      <alignment horizontal="centerContinuous"/>
    </xf>
    <xf numFmtId="0" fontId="4" fillId="0" borderId="43" xfId="19" applyFont="1" applyBorder="1" applyAlignment="1">
      <alignment horizontal="centerContinuous"/>
    </xf>
    <xf numFmtId="0" fontId="4" fillId="0" borderId="33" xfId="19" applyFont="1" applyBorder="1"/>
    <xf numFmtId="0" fontId="4" fillId="0" borderId="36" xfId="19" applyFont="1" applyBorder="1"/>
    <xf numFmtId="0" fontId="4" fillId="0" borderId="0" xfId="19" applyFont="1" applyAlignment="1">
      <alignment horizontal="centerContinuous" vertical="center" wrapText="1"/>
    </xf>
    <xf numFmtId="0" fontId="4" fillId="0" borderId="0" xfId="19" applyFont="1" applyAlignment="1">
      <alignment horizontal="center" vertical="center" wrapText="1"/>
    </xf>
    <xf numFmtId="0" fontId="15" fillId="0" borderId="12" xfId="19" applyFont="1" applyBorder="1" applyAlignment="1">
      <alignment horizontal="centerContinuous" vertical="center" wrapText="1"/>
    </xf>
    <xf numFmtId="0" fontId="4" fillId="0" borderId="32" xfId="19" applyFont="1" applyBorder="1" applyAlignment="1">
      <alignment horizontal="centerContinuous" vertical="center" wrapText="1"/>
    </xf>
    <xf numFmtId="0" fontId="4" fillId="0" borderId="44" xfId="19" applyFont="1" applyBorder="1"/>
    <xf numFmtId="0" fontId="4" fillId="0" borderId="45" xfId="19" applyFont="1" applyBorder="1"/>
    <xf numFmtId="0" fontId="4" fillId="0" borderId="46" xfId="19" applyFont="1" applyBorder="1"/>
    <xf numFmtId="0" fontId="4" fillId="0" borderId="46" xfId="19" applyFont="1" applyBorder="1" applyAlignment="1">
      <alignment textRotation="90"/>
    </xf>
    <xf numFmtId="0" fontId="4" fillId="0" borderId="49" xfId="19" applyFont="1" applyBorder="1"/>
    <xf numFmtId="0" fontId="3" fillId="0" borderId="0" xfId="19" applyAlignment="1">
      <alignment textRotation="90"/>
    </xf>
    <xf numFmtId="0" fontId="4" fillId="0" borderId="11" xfId="19" applyFont="1" applyBorder="1" applyAlignment="1">
      <alignment horizontal="centerContinuous" wrapText="1"/>
    </xf>
    <xf numFmtId="0" fontId="4" fillId="0" borderId="12" xfId="19" applyFont="1" applyBorder="1" applyAlignment="1">
      <alignment horizontal="centerContinuous" wrapText="1"/>
    </xf>
    <xf numFmtId="0" fontId="4" fillId="0" borderId="12" xfId="19" applyFont="1" applyBorder="1" applyAlignment="1">
      <alignment horizontal="center" wrapText="1"/>
    </xf>
    <xf numFmtId="0" fontId="4" fillId="0" borderId="13" xfId="19" applyFont="1" applyBorder="1" applyAlignment="1">
      <alignment horizontal="center" wrapText="1"/>
    </xf>
    <xf numFmtId="0" fontId="4" fillId="0" borderId="49" xfId="19" applyFont="1" applyBorder="1" applyAlignment="1">
      <alignment horizontal="centerContinuous"/>
    </xf>
    <xf numFmtId="0" fontId="4" fillId="0" borderId="0" xfId="19" applyFont="1" applyAlignment="1">
      <alignment horizontal="centerContinuous"/>
    </xf>
    <xf numFmtId="0" fontId="4" fillId="0" borderId="13" xfId="19" applyFont="1" applyBorder="1" applyAlignment="1">
      <alignment horizontal="center" vertical="center"/>
    </xf>
    <xf numFmtId="0" fontId="4" fillId="0" borderId="50" xfId="19" applyFont="1" applyBorder="1"/>
    <xf numFmtId="0" fontId="4" fillId="0" borderId="49" xfId="19" applyFont="1" applyBorder="1" applyAlignment="1">
      <alignment horizontal="center" vertical="justify" textRotation="90"/>
    </xf>
    <xf numFmtId="0" fontId="4" fillId="0" borderId="60" xfId="19" applyFont="1" applyBorder="1" applyAlignment="1">
      <alignment horizontal="center" vertical="justify" textRotation="90"/>
    </xf>
    <xf numFmtId="0" fontId="4" fillId="0" borderId="61" xfId="19" applyFont="1" applyBorder="1" applyAlignment="1">
      <alignment horizontal="center" vertical="justify" textRotation="90"/>
    </xf>
    <xf numFmtId="0" fontId="4" fillId="0" borderId="64" xfId="19" applyFont="1" applyBorder="1" applyAlignment="1">
      <alignment horizontal="centerContinuous"/>
    </xf>
    <xf numFmtId="0" fontId="4" fillId="0" borderId="65" xfId="19" applyFont="1" applyBorder="1" applyAlignment="1">
      <alignment horizontal="centerContinuous" wrapText="1"/>
    </xf>
    <xf numFmtId="0" fontId="4" fillId="0" borderId="59" xfId="19" applyFont="1" applyBorder="1" applyAlignment="1">
      <alignment horizontal="centerContinuous" wrapText="1"/>
    </xf>
    <xf numFmtId="0" fontId="4" fillId="0" borderId="0" xfId="19" applyFont="1" applyAlignment="1">
      <alignment horizontal="center"/>
    </xf>
    <xf numFmtId="0" fontId="4" fillId="0" borderId="66" xfId="19" applyFont="1" applyBorder="1" applyAlignment="1">
      <alignment horizontal="center" vertical="center"/>
    </xf>
    <xf numFmtId="0" fontId="4" fillId="0" borderId="43" xfId="19" applyFont="1" applyBorder="1" applyAlignment="1">
      <alignment horizontal="center" vertical="center"/>
    </xf>
    <xf numFmtId="0" fontId="4" fillId="0" borderId="41" xfId="19" applyFont="1" applyBorder="1" applyAlignment="1">
      <alignment horizontal="centerContinuous" vertical="center"/>
    </xf>
    <xf numFmtId="0" fontId="4" fillId="0" borderId="42" xfId="19" applyFont="1" applyBorder="1" applyAlignment="1">
      <alignment horizontal="centerContinuous" vertical="center" wrapText="1"/>
    </xf>
    <xf numFmtId="0" fontId="4" fillId="0" borderId="67" xfId="19" applyFont="1" applyBorder="1" applyAlignment="1">
      <alignment horizontal="centerContinuous" vertical="center"/>
    </xf>
    <xf numFmtId="0" fontId="4" fillId="0" borderId="43" xfId="19" applyFont="1" applyBorder="1" applyAlignment="1">
      <alignment horizontal="centerContinuous" vertical="center" wrapText="1"/>
    </xf>
    <xf numFmtId="0" fontId="4" fillId="0" borderId="27" xfId="19" applyFont="1" applyBorder="1"/>
    <xf numFmtId="0" fontId="4" fillId="0" borderId="24" xfId="19" applyFont="1" applyBorder="1"/>
    <xf numFmtId="0" fontId="4" fillId="0" borderId="54" xfId="19" applyFont="1" applyBorder="1"/>
    <xf numFmtId="0" fontId="4" fillId="0" borderId="28" xfId="19" applyFont="1" applyBorder="1"/>
    <xf numFmtId="0" fontId="4" fillId="0" borderId="55" xfId="19" applyFont="1" applyBorder="1"/>
    <xf numFmtId="0" fontId="4" fillId="0" borderId="6" xfId="19" applyFont="1" applyBorder="1"/>
    <xf numFmtId="0" fontId="4" fillId="0" borderId="54" xfId="19" applyFont="1" applyBorder="1" applyAlignment="1">
      <alignment horizontal="centerContinuous"/>
    </xf>
    <xf numFmtId="0" fontId="4" fillId="0" borderId="26" xfId="19" applyFont="1" applyBorder="1"/>
    <xf numFmtId="0" fontId="4" fillId="0" borderId="68" xfId="19" applyFont="1" applyBorder="1"/>
    <xf numFmtId="0" fontId="4" fillId="0" borderId="69" xfId="19" applyFont="1" applyBorder="1"/>
    <xf numFmtId="0" fontId="4" fillId="0" borderId="70" xfId="19" applyFont="1" applyBorder="1"/>
    <xf numFmtId="0" fontId="5" fillId="0" borderId="71" xfId="19" applyFont="1" applyBorder="1"/>
    <xf numFmtId="0" fontId="5" fillId="0" borderId="70" xfId="19" applyFont="1" applyBorder="1"/>
    <xf numFmtId="0" fontId="5" fillId="0" borderId="11" xfId="19" applyFont="1" applyBorder="1"/>
    <xf numFmtId="0" fontId="5" fillId="0" borderId="12" xfId="19" applyFont="1" applyBorder="1"/>
    <xf numFmtId="0" fontId="5" fillId="0" borderId="13" xfId="19" applyFont="1" applyBorder="1"/>
    <xf numFmtId="0" fontId="4" fillId="0" borderId="30" xfId="19" applyFont="1" applyBorder="1" applyAlignment="1">
      <alignment horizontal="center"/>
    </xf>
    <xf numFmtId="0" fontId="4" fillId="0" borderId="13" xfId="19" applyFont="1" applyBorder="1"/>
    <xf numFmtId="0" fontId="4" fillId="0" borderId="64" xfId="19" applyFont="1" applyBorder="1" applyAlignment="1">
      <alignment horizontal="center"/>
    </xf>
    <xf numFmtId="0" fontId="4" fillId="0" borderId="65" xfId="19" applyFont="1" applyBorder="1" applyAlignment="1">
      <alignment horizontal="center"/>
    </xf>
    <xf numFmtId="0" fontId="4" fillId="0" borderId="59" xfId="19" applyFont="1" applyBorder="1" applyAlignment="1">
      <alignment horizontal="center"/>
    </xf>
    <xf numFmtId="0" fontId="4" fillId="0" borderId="74" xfId="19" applyFont="1" applyBorder="1" applyAlignment="1">
      <alignment horizontal="center"/>
    </xf>
    <xf numFmtId="0" fontId="4" fillId="0" borderId="37" xfId="19" applyFont="1" applyBorder="1"/>
    <xf numFmtId="0" fontId="4" fillId="0" borderId="75" xfId="19" applyFont="1" applyBorder="1"/>
    <xf numFmtId="0" fontId="5" fillId="0" borderId="75" xfId="19" applyFont="1" applyBorder="1"/>
    <xf numFmtId="0" fontId="4" fillId="0" borderId="2" xfId="19" applyFont="1" applyBorder="1"/>
    <xf numFmtId="0" fontId="4" fillId="0" borderId="57" xfId="19" applyFont="1" applyBorder="1"/>
    <xf numFmtId="0" fontId="4" fillId="0" borderId="59" xfId="19" applyFont="1" applyBorder="1"/>
    <xf numFmtId="0" fontId="5" fillId="0" borderId="41" xfId="19" applyFont="1" applyBorder="1" applyAlignment="1">
      <alignment horizontal="center"/>
    </xf>
    <xf numFmtId="0" fontId="5" fillId="0" borderId="42" xfId="19" applyFont="1" applyBorder="1" applyAlignment="1">
      <alignment horizontal="center"/>
    </xf>
    <xf numFmtId="0" fontId="5" fillId="0" borderId="43" xfId="19" applyFont="1" applyBorder="1" applyAlignment="1">
      <alignment horizontal="center"/>
    </xf>
    <xf numFmtId="0" fontId="4" fillId="0" borderId="66" xfId="19" applyFont="1" applyBorder="1" applyAlignment="1">
      <alignment horizontal="center"/>
    </xf>
    <xf numFmtId="0" fontId="4" fillId="0" borderId="48" xfId="19" applyFont="1" applyBorder="1"/>
    <xf numFmtId="0" fontId="4" fillId="0" borderId="39" xfId="19" applyFont="1" applyBorder="1"/>
    <xf numFmtId="0" fontId="4" fillId="0" borderId="39" xfId="19" applyFont="1" applyBorder="1" applyAlignment="1">
      <alignment horizontal="center"/>
    </xf>
    <xf numFmtId="0" fontId="4" fillId="0" borderId="40" xfId="19" applyFont="1" applyBorder="1" applyAlignment="1">
      <alignment horizontal="left"/>
    </xf>
    <xf numFmtId="0" fontId="4" fillId="0" borderId="3" xfId="19" applyFont="1" applyBorder="1" applyAlignment="1">
      <alignment horizontal="left"/>
    </xf>
    <xf numFmtId="0" fontId="4" fillId="0" borderId="46" xfId="19" applyFont="1" applyBorder="1" applyAlignment="1">
      <alignment vertical="center"/>
    </xf>
    <xf numFmtId="0" fontId="5" fillId="0" borderId="46" xfId="19" applyFont="1" applyBorder="1" applyAlignment="1">
      <alignment horizontal="center" vertical="center"/>
    </xf>
    <xf numFmtId="0" fontId="4" fillId="0" borderId="46" xfId="19" applyFont="1" applyBorder="1" applyAlignment="1">
      <alignment horizontal="left" vertical="center"/>
    </xf>
    <xf numFmtId="0" fontId="4" fillId="0" borderId="47" xfId="19" applyFont="1" applyBorder="1" applyAlignment="1">
      <alignment horizontal="left" vertical="center"/>
    </xf>
    <xf numFmtId="0" fontId="5" fillId="0" borderId="4" xfId="19" applyFont="1" applyBorder="1" applyAlignment="1">
      <alignment horizontal="centerContinuous"/>
    </xf>
    <xf numFmtId="0" fontId="5" fillId="0" borderId="5" xfId="19" applyFont="1" applyBorder="1" applyAlignment="1">
      <alignment horizontal="centerContinuous"/>
    </xf>
    <xf numFmtId="0" fontId="5" fillId="0" borderId="5" xfId="19" applyFont="1" applyBorder="1" applyAlignment="1">
      <alignment horizontal="center"/>
    </xf>
    <xf numFmtId="0" fontId="5" fillId="0" borderId="6" xfId="19" applyFont="1" applyBorder="1" applyAlignment="1">
      <alignment horizontal="center"/>
    </xf>
    <xf numFmtId="0" fontId="4" fillId="0" borderId="10" xfId="19" applyFont="1" applyBorder="1" applyAlignment="1">
      <alignment horizontal="left"/>
    </xf>
    <xf numFmtId="0" fontId="5" fillId="0" borderId="11" xfId="19" applyFont="1" applyBorder="1" applyAlignment="1">
      <alignment horizontal="center" vertical="center"/>
    </xf>
    <xf numFmtId="0" fontId="5" fillId="0" borderId="12" xfId="19" applyFont="1" applyBorder="1" applyAlignment="1">
      <alignment horizontal="center" vertical="center"/>
    </xf>
    <xf numFmtId="0" fontId="5" fillId="0" borderId="13" xfId="19" applyFont="1" applyBorder="1" applyAlignment="1">
      <alignment horizontal="center" vertical="center"/>
    </xf>
    <xf numFmtId="0" fontId="5" fillId="0" borderId="29" xfId="19" applyFont="1" applyBorder="1" applyAlignment="1">
      <alignment horizontal="center" vertical="center"/>
    </xf>
    <xf numFmtId="0" fontId="14" fillId="0" borderId="32" xfId="19" applyFont="1" applyBorder="1" applyAlignment="1">
      <alignment horizontal="center" vertical="center"/>
    </xf>
    <xf numFmtId="0" fontId="5" fillId="0" borderId="72" xfId="19" applyFont="1" applyBorder="1" applyAlignment="1">
      <alignment horizontal="center" vertical="center"/>
    </xf>
    <xf numFmtId="0" fontId="5" fillId="0" borderId="32" xfId="19" applyFont="1" applyBorder="1" applyAlignment="1">
      <alignment horizontal="center" vertical="center"/>
    </xf>
    <xf numFmtId="0" fontId="5" fillId="0" borderId="37" xfId="19" applyFont="1" applyBorder="1" applyAlignment="1">
      <alignment horizontal="center" vertical="center"/>
    </xf>
    <xf numFmtId="0" fontId="14" fillId="0" borderId="34" xfId="19" applyFont="1" applyBorder="1" applyAlignment="1">
      <alignment horizontal="center" vertical="center"/>
    </xf>
    <xf numFmtId="0" fontId="5" fillId="0" borderId="75" xfId="19" applyFont="1" applyBorder="1" applyAlignment="1">
      <alignment horizontal="center" vertical="center"/>
    </xf>
    <xf numFmtId="0" fontId="5" fillId="0" borderId="34" xfId="19" applyFont="1" applyBorder="1" applyAlignment="1">
      <alignment horizontal="center" vertical="center"/>
    </xf>
    <xf numFmtId="0" fontId="5" fillId="0" borderId="18" xfId="19" applyFont="1" applyBorder="1" applyAlignment="1">
      <alignment horizontal="center" vertical="center"/>
    </xf>
    <xf numFmtId="0" fontId="5" fillId="0" borderId="19" xfId="19" applyFont="1" applyBorder="1" applyAlignment="1">
      <alignment horizontal="center" vertical="center"/>
    </xf>
    <xf numFmtId="0" fontId="5" fillId="0" borderId="20" xfId="19" applyFont="1" applyBorder="1" applyAlignment="1">
      <alignment horizontal="center" vertical="center"/>
    </xf>
    <xf numFmtId="0" fontId="4" fillId="0" borderId="0" xfId="19" applyFont="1" applyAlignment="1">
      <alignment horizontal="left"/>
    </xf>
    <xf numFmtId="0" fontId="4" fillId="0" borderId="68" xfId="19" applyFont="1" applyBorder="1" applyAlignment="1">
      <alignment horizontal="center" vertical="center"/>
    </xf>
    <xf numFmtId="0" fontId="4" fillId="0" borderId="69" xfId="19" applyFont="1" applyBorder="1" applyAlignment="1">
      <alignment horizontal="center" vertical="center"/>
    </xf>
    <xf numFmtId="0" fontId="4" fillId="0" borderId="70" xfId="19" applyFont="1" applyBorder="1" applyAlignment="1">
      <alignment horizontal="center" vertical="center"/>
    </xf>
    <xf numFmtId="4" fontId="4" fillId="0" borderId="0" xfId="19" applyNumberFormat="1" applyFont="1" applyAlignment="1">
      <alignment vertical="center"/>
    </xf>
    <xf numFmtId="0" fontId="4" fillId="0" borderId="0" xfId="19" applyFont="1" applyAlignment="1">
      <alignment vertical="center"/>
    </xf>
    <xf numFmtId="0" fontId="4" fillId="0" borderId="0" xfId="19" applyFont="1" applyAlignment="1">
      <alignment horizontal="left" vertical="center"/>
    </xf>
    <xf numFmtId="0" fontId="5" fillId="0" borderId="49" xfId="19" applyFont="1" applyBorder="1"/>
    <xf numFmtId="4" fontId="4" fillId="0" borderId="0" xfId="19" applyNumberFormat="1" applyFont="1"/>
    <xf numFmtId="0" fontId="4" fillId="0" borderId="17" xfId="19" applyFont="1" applyBorder="1" applyAlignment="1">
      <alignment horizontal="left"/>
    </xf>
    <xf numFmtId="0" fontId="4" fillId="0" borderId="44" xfId="19" applyFont="1" applyBorder="1" applyAlignment="1">
      <alignment horizontal="center"/>
    </xf>
    <xf numFmtId="0" fontId="4" fillId="0" borderId="44" xfId="19" applyFont="1" applyBorder="1" applyAlignment="1">
      <alignment vertical="center"/>
    </xf>
    <xf numFmtId="0" fontId="4" fillId="0" borderId="44" xfId="19" applyFont="1" applyBorder="1" applyAlignment="1">
      <alignment horizontal="left" vertical="center"/>
    </xf>
    <xf numFmtId="0" fontId="4" fillId="0" borderId="62" xfId="19" applyFont="1" applyBorder="1"/>
    <xf numFmtId="0" fontId="4" fillId="0" borderId="18" xfId="19" applyFont="1" applyBorder="1" applyAlignment="1">
      <alignment horizontal="center" vertical="center"/>
    </xf>
    <xf numFmtId="0" fontId="4" fillId="0" borderId="20" xfId="19" applyFont="1" applyBorder="1" applyAlignment="1">
      <alignment horizontal="center" vertical="center"/>
    </xf>
    <xf numFmtId="0" fontId="4" fillId="0" borderId="6" xfId="19" applyFont="1" applyBorder="1" applyAlignment="1">
      <alignment horizontal="center"/>
    </xf>
    <xf numFmtId="0" fontId="9" fillId="0" borderId="0" xfId="19" applyFont="1"/>
    <xf numFmtId="0" fontId="9" fillId="0" borderId="0" xfId="2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21" applyFont="1"/>
    <xf numFmtId="0" fontId="4" fillId="0" borderId="30" xfId="21" applyFont="1" applyBorder="1" applyAlignment="1">
      <alignment horizontal="center"/>
    </xf>
    <xf numFmtId="0" fontId="4" fillId="0" borderId="13" xfId="21" applyFont="1" applyBorder="1"/>
    <xf numFmtId="0" fontId="4" fillId="0" borderId="64" xfId="21" applyFont="1" applyBorder="1" applyAlignment="1">
      <alignment horizontal="center"/>
    </xf>
    <xf numFmtId="0" fontId="4" fillId="0" borderId="65" xfId="21" applyFont="1" applyBorder="1" applyAlignment="1">
      <alignment horizontal="center"/>
    </xf>
    <xf numFmtId="0" fontId="4" fillId="0" borderId="59" xfId="2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45" xfId="19" applyFont="1" applyBorder="1" applyAlignment="1">
      <alignment horizontal="center" vertical="center"/>
    </xf>
    <xf numFmtId="0" fontId="3" fillId="0" borderId="46" xfId="19" applyBorder="1" applyAlignment="1">
      <alignment horizontal="center" vertical="center"/>
    </xf>
    <xf numFmtId="0" fontId="5" fillId="0" borderId="24" xfId="19" applyFont="1" applyBorder="1" applyAlignment="1">
      <alignment horizontal="center" vertical="center"/>
    </xf>
    <xf numFmtId="0" fontId="14" fillId="0" borderId="55" xfId="19" applyFont="1" applyBorder="1" applyAlignment="1">
      <alignment horizontal="center" vertical="center"/>
    </xf>
    <xf numFmtId="0" fontId="5" fillId="0" borderId="26" xfId="19" applyFont="1" applyBorder="1" applyAlignment="1">
      <alignment horizontal="center" vertical="center"/>
    </xf>
    <xf numFmtId="0" fontId="5" fillId="0" borderId="55" xfId="19" applyFont="1" applyBorder="1" applyAlignment="1">
      <alignment horizontal="center" vertical="center"/>
    </xf>
    <xf numFmtId="0" fontId="5" fillId="0" borderId="28" xfId="19" applyFont="1" applyBorder="1" applyAlignment="1">
      <alignment horizontal="center" vertical="center"/>
    </xf>
    <xf numFmtId="0" fontId="4" fillId="0" borderId="37" xfId="19" applyFont="1" applyBorder="1" applyAlignment="1">
      <alignment horizontal="center" vertical="center"/>
    </xf>
    <xf numFmtId="0" fontId="3" fillId="0" borderId="36" xfId="19" applyBorder="1" applyAlignment="1">
      <alignment horizontal="center" vertical="center"/>
    </xf>
    <xf numFmtId="0" fontId="5" fillId="0" borderId="25" xfId="19" applyFont="1" applyBorder="1" applyAlignment="1">
      <alignment horizontal="center" vertical="center"/>
    </xf>
    <xf numFmtId="0" fontId="5" fillId="0" borderId="32" xfId="19" applyFont="1" applyBorder="1" applyAlignment="1">
      <alignment horizontal="center" vertical="center"/>
    </xf>
    <xf numFmtId="0" fontId="5" fillId="0" borderId="31" xfId="19" applyFont="1" applyBorder="1" applyAlignment="1">
      <alignment horizontal="center" vertical="center"/>
    </xf>
    <xf numFmtId="0" fontId="4" fillId="0" borderId="0" xfId="19" applyFont="1" applyAlignment="1">
      <alignment horizontal="left"/>
    </xf>
    <xf numFmtId="0" fontId="4" fillId="0" borderId="51" xfId="19" applyFont="1" applyBorder="1" applyAlignment="1">
      <alignment horizontal="center" vertical="center"/>
    </xf>
    <xf numFmtId="0" fontId="3" fillId="0" borderId="52" xfId="19" applyBorder="1" applyAlignment="1">
      <alignment horizontal="center" vertical="center"/>
    </xf>
    <xf numFmtId="0" fontId="4" fillId="0" borderId="29" xfId="19" applyFont="1" applyBorder="1" applyAlignment="1">
      <alignment horizontal="center" vertical="center"/>
    </xf>
    <xf numFmtId="0" fontId="3" fillId="0" borderId="31" xfId="19" applyBorder="1" applyAlignment="1">
      <alignment horizontal="center" vertical="center"/>
    </xf>
    <xf numFmtId="4" fontId="5" fillId="0" borderId="0" xfId="19" applyNumberFormat="1" applyFont="1"/>
    <xf numFmtId="0" fontId="14" fillId="0" borderId="50" xfId="19" applyFont="1" applyBorder="1"/>
    <xf numFmtId="0" fontId="5" fillId="0" borderId="49" xfId="19" applyFont="1" applyBorder="1" applyAlignment="1">
      <alignment horizontal="center" vertical="top" wrapText="1"/>
    </xf>
    <xf numFmtId="0" fontId="3" fillId="0" borderId="0" xfId="19" applyAlignment="1">
      <alignment horizontal="center" vertical="top" wrapText="1"/>
    </xf>
    <xf numFmtId="0" fontId="3" fillId="0" borderId="49" xfId="19" applyBorder="1" applyAlignment="1">
      <alignment horizontal="center" vertical="top" wrapText="1"/>
    </xf>
    <xf numFmtId="0" fontId="5" fillId="0" borderId="29" xfId="19" applyFont="1" applyBorder="1" applyAlignment="1">
      <alignment horizontal="center" vertical="center"/>
    </xf>
    <xf numFmtId="0" fontId="14" fillId="0" borderId="32" xfId="19" applyFont="1" applyBorder="1" applyAlignment="1">
      <alignment horizontal="center" vertical="center"/>
    </xf>
    <xf numFmtId="0" fontId="4" fillId="0" borderId="65" xfId="19" applyFont="1" applyBorder="1" applyAlignment="1">
      <alignment horizontal="center"/>
    </xf>
    <xf numFmtId="0" fontId="4" fillId="0" borderId="58" xfId="19" applyFont="1" applyBorder="1" applyAlignment="1">
      <alignment horizontal="center"/>
    </xf>
    <xf numFmtId="0" fontId="4" fillId="0" borderId="73" xfId="19" applyFont="1" applyBorder="1" applyAlignment="1">
      <alignment horizontal="center"/>
    </xf>
    <xf numFmtId="0" fontId="5" fillId="0" borderId="48" xfId="19" applyFont="1" applyBorder="1" applyAlignment="1">
      <alignment horizontal="center"/>
    </xf>
    <xf numFmtId="0" fontId="5" fillId="0" borderId="67" xfId="19" applyFont="1" applyBorder="1" applyAlignment="1">
      <alignment horizontal="center"/>
    </xf>
    <xf numFmtId="0" fontId="5" fillId="0" borderId="39" xfId="19" applyFont="1" applyBorder="1" applyAlignment="1">
      <alignment horizontal="center"/>
    </xf>
    <xf numFmtId="0" fontId="5" fillId="0" borderId="38" xfId="19" applyFont="1" applyBorder="1" applyAlignment="1">
      <alignment horizontal="center"/>
    </xf>
    <xf numFmtId="0" fontId="3" fillId="0" borderId="67" xfId="19" applyBorder="1" applyAlignment="1">
      <alignment horizontal="center"/>
    </xf>
    <xf numFmtId="0" fontId="5" fillId="0" borderId="40" xfId="19" applyFont="1" applyBorder="1" applyAlignment="1">
      <alignment horizontal="center"/>
    </xf>
    <xf numFmtId="0" fontId="4" fillId="0" borderId="29" xfId="19" applyFont="1" applyBorder="1"/>
    <xf numFmtId="0" fontId="3" fillId="0" borderId="72" xfId="19" applyBorder="1"/>
    <xf numFmtId="0" fontId="4" fillId="0" borderId="72" xfId="19" applyFont="1" applyBorder="1"/>
    <xf numFmtId="0" fontId="3" fillId="0" borderId="31" xfId="19" applyBorder="1"/>
    <xf numFmtId="2" fontId="4" fillId="0" borderId="29" xfId="19" applyNumberFormat="1" applyFont="1" applyBorder="1" applyAlignment="1">
      <alignment horizontal="center"/>
    </xf>
    <xf numFmtId="2" fontId="4" fillId="0" borderId="31" xfId="19" applyNumberFormat="1" applyFont="1" applyBorder="1" applyAlignment="1">
      <alignment horizontal="center"/>
    </xf>
    <xf numFmtId="0" fontId="4" fillId="0" borderId="29" xfId="19" applyFont="1" applyBorder="1" applyAlignment="1">
      <alignment horizontal="center"/>
    </xf>
    <xf numFmtId="0" fontId="3" fillId="0" borderId="32" xfId="19" applyBorder="1" applyAlignment="1">
      <alignment horizontal="center"/>
    </xf>
    <xf numFmtId="0" fontId="4" fillId="0" borderId="25" xfId="19" applyFont="1" applyBorder="1" applyAlignment="1">
      <alignment horizontal="center"/>
    </xf>
    <xf numFmtId="0" fontId="4" fillId="0" borderId="56" xfId="19" applyFont="1" applyBorder="1" applyAlignment="1">
      <alignment horizontal="center"/>
    </xf>
    <xf numFmtId="0" fontId="3" fillId="0" borderId="57" xfId="19" applyBorder="1" applyAlignment="1">
      <alignment horizontal="center"/>
    </xf>
    <xf numFmtId="0" fontId="4" fillId="0" borderId="72" xfId="19" applyFont="1" applyBorder="1" applyAlignment="1">
      <alignment wrapText="1"/>
    </xf>
    <xf numFmtId="0" fontId="5" fillId="0" borderId="29" xfId="19" applyFont="1" applyBorder="1"/>
    <xf numFmtId="0" fontId="5" fillId="0" borderId="72" xfId="19" applyFont="1" applyBorder="1"/>
    <xf numFmtId="2" fontId="5" fillId="0" borderId="29" xfId="19" applyNumberFormat="1" applyFont="1" applyBorder="1" applyAlignment="1">
      <alignment horizontal="center"/>
    </xf>
    <xf numFmtId="2" fontId="5" fillId="0" borderId="31" xfId="19" applyNumberFormat="1" applyFont="1" applyBorder="1" applyAlignment="1">
      <alignment horizontal="center"/>
    </xf>
    <xf numFmtId="0" fontId="5" fillId="0" borderId="72" xfId="19" applyFont="1" applyBorder="1" applyAlignment="1">
      <alignment horizontal="center"/>
    </xf>
    <xf numFmtId="0" fontId="5" fillId="0" borderId="32" xfId="19" applyFont="1" applyBorder="1" applyAlignment="1">
      <alignment horizontal="center"/>
    </xf>
    <xf numFmtId="0" fontId="5" fillId="0" borderId="25" xfId="19" applyFont="1" applyBorder="1" applyAlignment="1">
      <alignment horizontal="center"/>
    </xf>
    <xf numFmtId="0" fontId="5" fillId="0" borderId="29" xfId="19" applyFont="1" applyBorder="1" applyAlignment="1">
      <alignment horizontal="center"/>
    </xf>
    <xf numFmtId="0" fontId="5" fillId="0" borderId="12" xfId="19" applyFont="1" applyBorder="1" applyAlignment="1">
      <alignment horizontal="center"/>
    </xf>
    <xf numFmtId="0" fontId="5" fillId="0" borderId="31" xfId="19" applyFont="1" applyBorder="1" applyAlignment="1">
      <alignment horizontal="center"/>
    </xf>
    <xf numFmtId="0" fontId="4" fillId="0" borderId="25" xfId="19" applyFont="1" applyBorder="1" applyAlignment="1">
      <alignment horizontal="center" wrapText="1"/>
    </xf>
    <xf numFmtId="0" fontId="4" fillId="0" borderId="48" xfId="19" applyFont="1" applyBorder="1" applyAlignment="1">
      <alignment horizontal="center" vertical="center"/>
    </xf>
    <xf numFmtId="0" fontId="4" fillId="0" borderId="39" xfId="19" applyFont="1" applyBorder="1" applyAlignment="1">
      <alignment horizontal="center" vertical="center"/>
    </xf>
    <xf numFmtId="0" fontId="3" fillId="0" borderId="39" xfId="19" applyBorder="1" applyAlignment="1">
      <alignment horizontal="center" vertical="center"/>
    </xf>
    <xf numFmtId="0" fontId="3" fillId="0" borderId="40" xfId="19" applyBorder="1" applyAlignment="1">
      <alignment horizontal="center" vertical="center"/>
    </xf>
    <xf numFmtId="0" fontId="3" fillId="0" borderId="67" xfId="19" applyBorder="1" applyAlignment="1">
      <alignment horizontal="center" vertical="center"/>
    </xf>
    <xf numFmtId="0" fontId="4" fillId="0" borderId="38" xfId="19" applyFont="1" applyBorder="1" applyAlignment="1">
      <alignment horizontal="center" vertical="center"/>
    </xf>
    <xf numFmtId="0" fontId="4" fillId="0" borderId="67" xfId="19" applyFont="1" applyBorder="1" applyAlignment="1">
      <alignment horizontal="center" vertical="center"/>
    </xf>
    <xf numFmtId="0" fontId="4" fillId="0" borderId="46" xfId="19" applyFont="1" applyBorder="1" applyAlignment="1">
      <alignment horizontal="center" vertical="justify" textRotation="90"/>
    </xf>
    <xf numFmtId="0" fontId="4" fillId="0" borderId="0" xfId="19" applyFont="1" applyAlignment="1">
      <alignment horizontal="center" vertical="justify" textRotation="90"/>
    </xf>
    <xf numFmtId="0" fontId="4" fillId="0" borderId="44" xfId="19" applyFont="1" applyBorder="1" applyAlignment="1">
      <alignment horizontal="center" vertical="justify" textRotation="90"/>
    </xf>
    <xf numFmtId="0" fontId="4" fillId="0" borderId="56" xfId="19" applyFont="1" applyBorder="1" applyAlignment="1">
      <alignment horizontal="center" vertical="justify" textRotation="90"/>
    </xf>
    <xf numFmtId="0" fontId="4" fillId="0" borderId="57" xfId="19" applyFont="1" applyBorder="1" applyAlignment="1">
      <alignment horizontal="center" vertical="justify" textRotation="90"/>
    </xf>
    <xf numFmtId="0" fontId="4" fillId="0" borderId="49" xfId="19" applyFont="1" applyBorder="1" applyAlignment="1">
      <alignment horizontal="center" vertical="justify" textRotation="90"/>
    </xf>
    <xf numFmtId="0" fontId="4" fillId="0" borderId="60" xfId="19" applyFont="1" applyBorder="1" applyAlignment="1">
      <alignment horizontal="center" vertical="justify" textRotation="90"/>
    </xf>
    <xf numFmtId="0" fontId="4" fillId="0" borderId="58" xfId="19" applyFont="1" applyBorder="1" applyAlignment="1">
      <alignment horizontal="center" vertical="justify" textRotation="90"/>
    </xf>
    <xf numFmtId="0" fontId="4" fillId="0" borderId="61" xfId="19" applyFont="1" applyBorder="1" applyAlignment="1">
      <alignment horizontal="center" vertical="justify" textRotation="90"/>
    </xf>
    <xf numFmtId="0" fontId="4" fillId="0" borderId="59" xfId="19" applyFont="1" applyBorder="1" applyAlignment="1">
      <alignment horizontal="center" vertical="justify" textRotation="90"/>
    </xf>
    <xf numFmtId="0" fontId="4" fillId="0" borderId="16" xfId="19" applyFont="1" applyBorder="1" applyAlignment="1">
      <alignment horizontal="center" vertical="justify" textRotation="90"/>
    </xf>
    <xf numFmtId="0" fontId="4" fillId="0" borderId="32" xfId="19" applyFont="1" applyBorder="1" applyAlignment="1">
      <alignment horizontal="center" vertical="justify" textRotation="90"/>
    </xf>
    <xf numFmtId="0" fontId="4" fillId="0" borderId="12" xfId="19" applyFont="1" applyBorder="1" applyAlignment="1">
      <alignment horizontal="center" vertical="justify" textRotation="90"/>
    </xf>
    <xf numFmtId="0" fontId="4" fillId="0" borderId="34" xfId="19" applyFont="1" applyBorder="1" applyAlignment="1">
      <alignment horizontal="center" vertical="justify" textRotation="90"/>
    </xf>
    <xf numFmtId="0" fontId="4" fillId="0" borderId="19" xfId="19" applyFont="1" applyBorder="1" applyAlignment="1">
      <alignment horizontal="center" vertical="justify" textRotation="90"/>
    </xf>
    <xf numFmtId="0" fontId="4" fillId="0" borderId="38" xfId="19" applyFont="1" applyBorder="1" applyAlignment="1">
      <alignment horizontal="center"/>
    </xf>
    <xf numFmtId="0" fontId="4" fillId="0" borderId="39" xfId="19" applyFont="1" applyBorder="1" applyAlignment="1">
      <alignment horizontal="center"/>
    </xf>
    <xf numFmtId="0" fontId="4" fillId="0" borderId="40" xfId="19" applyFont="1" applyBorder="1" applyAlignment="1">
      <alignment horizontal="center"/>
    </xf>
    <xf numFmtId="0" fontId="4" fillId="0" borderId="25" xfId="19" applyFont="1" applyBorder="1" applyAlignment="1">
      <alignment horizontal="center" vertical="center"/>
    </xf>
    <xf numFmtId="0" fontId="3" fillId="0" borderId="32" xfId="19" applyBorder="1" applyAlignment="1">
      <alignment horizontal="center" vertical="center"/>
    </xf>
    <xf numFmtId="0" fontId="4" fillId="0" borderId="0" xfId="19" applyFont="1" applyAlignment="1">
      <alignment horizontal="center" vertical="center" wrapText="1"/>
    </xf>
    <xf numFmtId="0" fontId="4" fillId="0" borderId="3" xfId="19" applyFont="1" applyBorder="1" applyAlignment="1">
      <alignment horizontal="center" textRotation="90"/>
    </xf>
    <xf numFmtId="0" fontId="4" fillId="0" borderId="10" xfId="19" applyFont="1" applyBorder="1" applyAlignment="1">
      <alignment horizontal="center" textRotation="90"/>
    </xf>
    <xf numFmtId="0" fontId="4" fillId="0" borderId="45" xfId="19" applyFont="1" applyBorder="1" applyAlignment="1">
      <alignment textRotation="90"/>
    </xf>
    <xf numFmtId="0" fontId="3" fillId="0" borderId="49" xfId="19" applyBorder="1"/>
    <xf numFmtId="0" fontId="4" fillId="0" borderId="47" xfId="19" applyFont="1" applyBorder="1" applyAlignment="1">
      <alignment textRotation="90"/>
    </xf>
    <xf numFmtId="0" fontId="3" fillId="0" borderId="50" xfId="19" applyBorder="1"/>
    <xf numFmtId="0" fontId="4" fillId="0" borderId="45" xfId="19" applyFont="1" applyBorder="1" applyAlignment="1">
      <alignment horizontal="center" vertical="center"/>
    </xf>
    <xf numFmtId="0" fontId="3" fillId="0" borderId="47" xfId="19" applyBorder="1" applyAlignment="1">
      <alignment horizontal="center" vertical="center"/>
    </xf>
    <xf numFmtId="0" fontId="4" fillId="0" borderId="4" xfId="19" applyFont="1" applyBorder="1" applyAlignment="1">
      <alignment horizontal="center"/>
    </xf>
    <xf numFmtId="0" fontId="4" fillId="0" borderId="5" xfId="19" applyFont="1" applyBorder="1" applyAlignment="1">
      <alignment horizontal="center"/>
    </xf>
    <xf numFmtId="0" fontId="4" fillId="0" borderId="6" xfId="19" applyFont="1" applyBorder="1" applyAlignment="1">
      <alignment horizontal="center"/>
    </xf>
    <xf numFmtId="0" fontId="11" fillId="0" borderId="51" xfId="19" applyFont="1" applyBorder="1" applyAlignment="1">
      <alignment horizontal="center" vertical="center"/>
    </xf>
    <xf numFmtId="0" fontId="11" fillId="0" borderId="1" xfId="19" applyFont="1" applyBorder="1" applyAlignment="1">
      <alignment horizontal="center" vertical="center"/>
    </xf>
    <xf numFmtId="0" fontId="11" fillId="0" borderId="52" xfId="19" applyFont="1" applyBorder="1" applyAlignment="1">
      <alignment horizontal="center" vertical="center"/>
    </xf>
    <xf numFmtId="0" fontId="4" fillId="0" borderId="45" xfId="19" applyFont="1" applyBorder="1" applyAlignment="1">
      <alignment horizontal="center" vertical="justify" textRotation="90"/>
    </xf>
    <xf numFmtId="0" fontId="4" fillId="0" borderId="53" xfId="19" applyFont="1" applyBorder="1" applyAlignment="1">
      <alignment horizontal="center" vertical="justify" textRotation="90"/>
    </xf>
    <xf numFmtId="0" fontId="4" fillId="0" borderId="62" xfId="19" applyFont="1" applyBorder="1" applyAlignment="1">
      <alignment horizontal="center" vertical="justify" textRotation="90"/>
    </xf>
    <xf numFmtId="0" fontId="4" fillId="0" borderId="63" xfId="19" applyFont="1" applyBorder="1" applyAlignment="1">
      <alignment horizontal="center" vertical="justify" textRotation="90"/>
    </xf>
    <xf numFmtId="0" fontId="4" fillId="0" borderId="54" xfId="19" applyFont="1" applyBorder="1" applyAlignment="1">
      <alignment horizontal="right" vertical="justify"/>
    </xf>
    <xf numFmtId="0" fontId="4" fillId="0" borderId="54" xfId="19" applyFont="1" applyBorder="1" applyAlignment="1">
      <alignment horizontal="left" vertical="justify"/>
    </xf>
    <xf numFmtId="0" fontId="4" fillId="0" borderId="55" xfId="19" applyFont="1" applyBorder="1" applyAlignment="1">
      <alignment horizontal="left" vertical="justify"/>
    </xf>
    <xf numFmtId="0" fontId="4" fillId="0" borderId="49" xfId="19" applyFont="1" applyBorder="1" applyAlignment="1">
      <alignment horizontal="center"/>
    </xf>
    <xf numFmtId="0" fontId="4" fillId="0" borderId="0" xfId="19" applyFont="1" applyAlignment="1">
      <alignment horizontal="center"/>
    </xf>
    <xf numFmtId="0" fontId="3" fillId="0" borderId="0" xfId="19" applyAlignment="1">
      <alignment horizontal="center"/>
    </xf>
    <xf numFmtId="0" fontId="3" fillId="0" borderId="50" xfId="19" applyBorder="1" applyAlignment="1">
      <alignment horizontal="center"/>
    </xf>
    <xf numFmtId="0" fontId="4" fillId="0" borderId="11" xfId="19" applyFont="1" applyBorder="1" applyAlignment="1">
      <alignment horizontal="center" wrapText="1"/>
    </xf>
    <xf numFmtId="0" fontId="4" fillId="0" borderId="12" xfId="19" applyFont="1" applyBorder="1" applyAlignment="1">
      <alignment horizontal="center" wrapText="1"/>
    </xf>
    <xf numFmtId="0" fontId="4" fillId="0" borderId="13" xfId="19" applyFont="1" applyBorder="1" applyAlignment="1">
      <alignment horizontal="center" wrapText="1"/>
    </xf>
    <xf numFmtId="0" fontId="4" fillId="0" borderId="17" xfId="19" applyFont="1" applyBorder="1" applyAlignment="1">
      <alignment horizontal="center" textRotation="90"/>
    </xf>
    <xf numFmtId="0" fontId="4" fillId="0" borderId="7" xfId="19" applyFont="1" applyBorder="1" applyAlignment="1">
      <alignment horizontal="center" vertical="justify" textRotation="90"/>
    </xf>
    <xf numFmtId="0" fontId="4" fillId="0" borderId="14" xfId="19" applyFont="1" applyBorder="1" applyAlignment="1">
      <alignment horizontal="center" vertical="justify" textRotation="90"/>
    </xf>
    <xf numFmtId="0" fontId="4" fillId="0" borderId="21" xfId="19" applyFont="1" applyBorder="1" applyAlignment="1">
      <alignment horizontal="center" vertical="justify" textRotation="90"/>
    </xf>
    <xf numFmtId="0" fontId="4" fillId="0" borderId="8" xfId="19" applyFont="1" applyBorder="1" applyAlignment="1">
      <alignment horizontal="center" vertical="justify" textRotation="90"/>
    </xf>
    <xf numFmtId="0" fontId="4" fillId="0" borderId="15" xfId="19" applyFont="1" applyBorder="1" applyAlignment="1">
      <alignment horizontal="center" vertical="justify" textRotation="90"/>
    </xf>
    <xf numFmtId="0" fontId="4" fillId="0" borderId="22" xfId="19" applyFont="1" applyBorder="1" applyAlignment="1">
      <alignment horizontal="center" vertical="justify" textRotation="9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9" fillId="0" borderId="0" xfId="0" applyFont="1"/>
    <xf numFmtId="0" fontId="10" fillId="0" borderId="0" xfId="0" applyFont="1"/>
    <xf numFmtId="0" fontId="4" fillId="0" borderId="9" xfId="19" applyFont="1" applyBorder="1" applyAlignment="1">
      <alignment horizontal="center" vertical="justify" textRotation="90"/>
    </xf>
    <xf numFmtId="0" fontId="4" fillId="0" borderId="23" xfId="19" applyFont="1" applyBorder="1" applyAlignment="1">
      <alignment horizontal="center" vertical="justify" textRotation="90"/>
    </xf>
    <xf numFmtId="0" fontId="4" fillId="0" borderId="3" xfId="19" applyFont="1" applyBorder="1" applyAlignment="1">
      <alignment horizontal="center" vertical="justify" textRotation="90"/>
    </xf>
    <xf numFmtId="0" fontId="4" fillId="0" borderId="10" xfId="19" applyFont="1" applyBorder="1" applyAlignment="1">
      <alignment horizontal="center" vertical="justify" textRotation="90"/>
    </xf>
    <xf numFmtId="0" fontId="4" fillId="0" borderId="17" xfId="19" applyFont="1" applyBorder="1" applyAlignment="1">
      <alignment horizontal="center" vertical="justify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9" xfId="21" applyFont="1" applyBorder="1"/>
    <xf numFmtId="0" fontId="3" fillId="0" borderId="72" xfId="21" applyBorder="1"/>
    <xf numFmtId="0" fontId="4" fillId="0" borderId="72" xfId="21" applyFont="1" applyBorder="1"/>
    <xf numFmtId="0" fontId="3" fillId="0" borderId="31" xfId="21" applyBorder="1"/>
    <xf numFmtId="2" fontId="4" fillId="0" borderId="29" xfId="21" applyNumberFormat="1" applyFont="1" applyBorder="1" applyAlignment="1">
      <alignment horizontal="center"/>
    </xf>
    <xf numFmtId="2" fontId="4" fillId="0" borderId="31" xfId="21" applyNumberFormat="1" applyFont="1" applyBorder="1" applyAlignment="1">
      <alignment horizontal="center"/>
    </xf>
    <xf numFmtId="0" fontId="4" fillId="0" borderId="29" xfId="21" applyFont="1" applyBorder="1" applyAlignment="1">
      <alignment horizontal="center"/>
    </xf>
    <xf numFmtId="0" fontId="3" fillId="0" borderId="32" xfId="21" applyBorder="1" applyAlignment="1">
      <alignment horizontal="center"/>
    </xf>
    <xf numFmtId="0" fontId="4" fillId="0" borderId="25" xfId="21" applyFont="1" applyBorder="1" applyAlignment="1">
      <alignment horizontal="center"/>
    </xf>
    <xf numFmtId="0" fontId="4" fillId="0" borderId="58" xfId="21" applyFont="1" applyBorder="1" applyAlignment="1">
      <alignment horizontal="center"/>
    </xf>
    <xf numFmtId="0" fontId="4" fillId="0" borderId="73" xfId="21" applyFont="1" applyBorder="1" applyAlignment="1">
      <alignment horizontal="center"/>
    </xf>
    <xf numFmtId="0" fontId="4" fillId="0" borderId="56" xfId="21" applyFont="1" applyBorder="1" applyAlignment="1">
      <alignment horizontal="center"/>
    </xf>
    <xf numFmtId="0" fontId="3" fillId="0" borderId="57" xfId="21" applyBorder="1" applyAlignment="1">
      <alignment horizontal="center"/>
    </xf>
    <xf numFmtId="0" fontId="4" fillId="0" borderId="65" xfId="21" applyFont="1" applyBorder="1" applyAlignment="1">
      <alignment horizontal="center"/>
    </xf>
    <xf numFmtId="0" fontId="7" fillId="0" borderId="5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</cellXfs>
  <cellStyles count="22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Обычный" xfId="0" builtinId="0"/>
    <cellStyle name="Обычный 2" xfId="19" xr:uid="{00000000-0005-0000-0000-000013000000}"/>
    <cellStyle name="Обычный_Лист1" xfId="21" xr:uid="{00000000-0005-0000-0000-000014000000}"/>
    <cellStyle name="Обычный_Лист2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95"/>
  <sheetViews>
    <sheetView showGridLines="0" showZeros="0" topLeftCell="B1" zoomScale="112" zoomScaleNormal="112" zoomScaleSheetLayoutView="75" workbookViewId="0">
      <selection activeCell="N102" sqref="N102"/>
    </sheetView>
  </sheetViews>
  <sheetFormatPr baseColWidth="10" defaultColWidth="8.83203125" defaultRowHeight="13"/>
  <cols>
    <col min="1" max="1" width="6.5" style="12" hidden="1" customWidth="1"/>
    <col min="2" max="10" width="3.33203125" style="12" customWidth="1"/>
    <col min="11" max="11" width="3.83203125" style="12" customWidth="1"/>
    <col min="12" max="12" width="3.6640625" style="12" customWidth="1"/>
    <col min="13" max="50" width="3.33203125" style="12" customWidth="1"/>
    <col min="51" max="62" width="4.6640625" style="12" customWidth="1"/>
    <col min="63" max="256" width="8.83203125" style="12"/>
    <col min="257" max="257" width="0" style="12" hidden="1" customWidth="1"/>
    <col min="258" max="266" width="3.33203125" style="12" customWidth="1"/>
    <col min="267" max="267" width="3.83203125" style="12" customWidth="1"/>
    <col min="268" max="268" width="3.6640625" style="12" customWidth="1"/>
    <col min="269" max="306" width="3.33203125" style="12" customWidth="1"/>
    <col min="307" max="318" width="4.6640625" style="12" customWidth="1"/>
    <col min="319" max="512" width="8.83203125" style="12"/>
    <col min="513" max="513" width="0" style="12" hidden="1" customWidth="1"/>
    <col min="514" max="522" width="3.33203125" style="12" customWidth="1"/>
    <col min="523" max="523" width="3.83203125" style="12" customWidth="1"/>
    <col min="524" max="524" width="3.6640625" style="12" customWidth="1"/>
    <col min="525" max="562" width="3.33203125" style="12" customWidth="1"/>
    <col min="563" max="574" width="4.6640625" style="12" customWidth="1"/>
    <col min="575" max="768" width="8.83203125" style="12"/>
    <col min="769" max="769" width="0" style="12" hidden="1" customWidth="1"/>
    <col min="770" max="778" width="3.33203125" style="12" customWidth="1"/>
    <col min="779" max="779" width="3.83203125" style="12" customWidth="1"/>
    <col min="780" max="780" width="3.6640625" style="12" customWidth="1"/>
    <col min="781" max="818" width="3.33203125" style="12" customWidth="1"/>
    <col min="819" max="830" width="4.6640625" style="12" customWidth="1"/>
    <col min="831" max="1024" width="8.83203125" style="12"/>
    <col min="1025" max="1025" width="0" style="12" hidden="1" customWidth="1"/>
    <col min="1026" max="1034" width="3.33203125" style="12" customWidth="1"/>
    <col min="1035" max="1035" width="3.83203125" style="12" customWidth="1"/>
    <col min="1036" max="1036" width="3.6640625" style="12" customWidth="1"/>
    <col min="1037" max="1074" width="3.33203125" style="12" customWidth="1"/>
    <col min="1075" max="1086" width="4.6640625" style="12" customWidth="1"/>
    <col min="1087" max="1280" width="8.83203125" style="12"/>
    <col min="1281" max="1281" width="0" style="12" hidden="1" customWidth="1"/>
    <col min="1282" max="1290" width="3.33203125" style="12" customWidth="1"/>
    <col min="1291" max="1291" width="3.83203125" style="12" customWidth="1"/>
    <col min="1292" max="1292" width="3.6640625" style="12" customWidth="1"/>
    <col min="1293" max="1330" width="3.33203125" style="12" customWidth="1"/>
    <col min="1331" max="1342" width="4.6640625" style="12" customWidth="1"/>
    <col min="1343" max="1536" width="8.83203125" style="12"/>
    <col min="1537" max="1537" width="0" style="12" hidden="1" customWidth="1"/>
    <col min="1538" max="1546" width="3.33203125" style="12" customWidth="1"/>
    <col min="1547" max="1547" width="3.83203125" style="12" customWidth="1"/>
    <col min="1548" max="1548" width="3.6640625" style="12" customWidth="1"/>
    <col min="1549" max="1586" width="3.33203125" style="12" customWidth="1"/>
    <col min="1587" max="1598" width="4.6640625" style="12" customWidth="1"/>
    <col min="1599" max="1792" width="8.83203125" style="12"/>
    <col min="1793" max="1793" width="0" style="12" hidden="1" customWidth="1"/>
    <col min="1794" max="1802" width="3.33203125" style="12" customWidth="1"/>
    <col min="1803" max="1803" width="3.83203125" style="12" customWidth="1"/>
    <col min="1804" max="1804" width="3.6640625" style="12" customWidth="1"/>
    <col min="1805" max="1842" width="3.33203125" style="12" customWidth="1"/>
    <col min="1843" max="1854" width="4.6640625" style="12" customWidth="1"/>
    <col min="1855" max="2048" width="8.83203125" style="12"/>
    <col min="2049" max="2049" width="0" style="12" hidden="1" customWidth="1"/>
    <col min="2050" max="2058" width="3.33203125" style="12" customWidth="1"/>
    <col min="2059" max="2059" width="3.83203125" style="12" customWidth="1"/>
    <col min="2060" max="2060" width="3.6640625" style="12" customWidth="1"/>
    <col min="2061" max="2098" width="3.33203125" style="12" customWidth="1"/>
    <col min="2099" max="2110" width="4.6640625" style="12" customWidth="1"/>
    <col min="2111" max="2304" width="8.83203125" style="12"/>
    <col min="2305" max="2305" width="0" style="12" hidden="1" customWidth="1"/>
    <col min="2306" max="2314" width="3.33203125" style="12" customWidth="1"/>
    <col min="2315" max="2315" width="3.83203125" style="12" customWidth="1"/>
    <col min="2316" max="2316" width="3.6640625" style="12" customWidth="1"/>
    <col min="2317" max="2354" width="3.33203125" style="12" customWidth="1"/>
    <col min="2355" max="2366" width="4.6640625" style="12" customWidth="1"/>
    <col min="2367" max="2560" width="8.83203125" style="12"/>
    <col min="2561" max="2561" width="0" style="12" hidden="1" customWidth="1"/>
    <col min="2562" max="2570" width="3.33203125" style="12" customWidth="1"/>
    <col min="2571" max="2571" width="3.83203125" style="12" customWidth="1"/>
    <col min="2572" max="2572" width="3.6640625" style="12" customWidth="1"/>
    <col min="2573" max="2610" width="3.33203125" style="12" customWidth="1"/>
    <col min="2611" max="2622" width="4.6640625" style="12" customWidth="1"/>
    <col min="2623" max="2816" width="8.83203125" style="12"/>
    <col min="2817" max="2817" width="0" style="12" hidden="1" customWidth="1"/>
    <col min="2818" max="2826" width="3.33203125" style="12" customWidth="1"/>
    <col min="2827" max="2827" width="3.83203125" style="12" customWidth="1"/>
    <col min="2828" max="2828" width="3.6640625" style="12" customWidth="1"/>
    <col min="2829" max="2866" width="3.33203125" style="12" customWidth="1"/>
    <col min="2867" max="2878" width="4.6640625" style="12" customWidth="1"/>
    <col min="2879" max="3072" width="8.83203125" style="12"/>
    <col min="3073" max="3073" width="0" style="12" hidden="1" customWidth="1"/>
    <col min="3074" max="3082" width="3.33203125" style="12" customWidth="1"/>
    <col min="3083" max="3083" width="3.83203125" style="12" customWidth="1"/>
    <col min="3084" max="3084" width="3.6640625" style="12" customWidth="1"/>
    <col min="3085" max="3122" width="3.33203125" style="12" customWidth="1"/>
    <col min="3123" max="3134" width="4.6640625" style="12" customWidth="1"/>
    <col min="3135" max="3328" width="8.83203125" style="12"/>
    <col min="3329" max="3329" width="0" style="12" hidden="1" customWidth="1"/>
    <col min="3330" max="3338" width="3.33203125" style="12" customWidth="1"/>
    <col min="3339" max="3339" width="3.83203125" style="12" customWidth="1"/>
    <col min="3340" max="3340" width="3.6640625" style="12" customWidth="1"/>
    <col min="3341" max="3378" width="3.33203125" style="12" customWidth="1"/>
    <col min="3379" max="3390" width="4.6640625" style="12" customWidth="1"/>
    <col min="3391" max="3584" width="8.83203125" style="12"/>
    <col min="3585" max="3585" width="0" style="12" hidden="1" customWidth="1"/>
    <col min="3586" max="3594" width="3.33203125" style="12" customWidth="1"/>
    <col min="3595" max="3595" width="3.83203125" style="12" customWidth="1"/>
    <col min="3596" max="3596" width="3.6640625" style="12" customWidth="1"/>
    <col min="3597" max="3634" width="3.33203125" style="12" customWidth="1"/>
    <col min="3635" max="3646" width="4.6640625" style="12" customWidth="1"/>
    <col min="3647" max="3840" width="8.83203125" style="12"/>
    <col min="3841" max="3841" width="0" style="12" hidden="1" customWidth="1"/>
    <col min="3842" max="3850" width="3.33203125" style="12" customWidth="1"/>
    <col min="3851" max="3851" width="3.83203125" style="12" customWidth="1"/>
    <col min="3852" max="3852" width="3.6640625" style="12" customWidth="1"/>
    <col min="3853" max="3890" width="3.33203125" style="12" customWidth="1"/>
    <col min="3891" max="3902" width="4.6640625" style="12" customWidth="1"/>
    <col min="3903" max="4096" width="8.83203125" style="12"/>
    <col min="4097" max="4097" width="0" style="12" hidden="1" customWidth="1"/>
    <col min="4098" max="4106" width="3.33203125" style="12" customWidth="1"/>
    <col min="4107" max="4107" width="3.83203125" style="12" customWidth="1"/>
    <col min="4108" max="4108" width="3.6640625" style="12" customWidth="1"/>
    <col min="4109" max="4146" width="3.33203125" style="12" customWidth="1"/>
    <col min="4147" max="4158" width="4.6640625" style="12" customWidth="1"/>
    <col min="4159" max="4352" width="8.83203125" style="12"/>
    <col min="4353" max="4353" width="0" style="12" hidden="1" customWidth="1"/>
    <col min="4354" max="4362" width="3.33203125" style="12" customWidth="1"/>
    <col min="4363" max="4363" width="3.83203125" style="12" customWidth="1"/>
    <col min="4364" max="4364" width="3.6640625" style="12" customWidth="1"/>
    <col min="4365" max="4402" width="3.33203125" style="12" customWidth="1"/>
    <col min="4403" max="4414" width="4.6640625" style="12" customWidth="1"/>
    <col min="4415" max="4608" width="8.83203125" style="12"/>
    <col min="4609" max="4609" width="0" style="12" hidden="1" customWidth="1"/>
    <col min="4610" max="4618" width="3.33203125" style="12" customWidth="1"/>
    <col min="4619" max="4619" width="3.83203125" style="12" customWidth="1"/>
    <col min="4620" max="4620" width="3.6640625" style="12" customWidth="1"/>
    <col min="4621" max="4658" width="3.33203125" style="12" customWidth="1"/>
    <col min="4659" max="4670" width="4.6640625" style="12" customWidth="1"/>
    <col min="4671" max="4864" width="8.83203125" style="12"/>
    <col min="4865" max="4865" width="0" style="12" hidden="1" customWidth="1"/>
    <col min="4866" max="4874" width="3.33203125" style="12" customWidth="1"/>
    <col min="4875" max="4875" width="3.83203125" style="12" customWidth="1"/>
    <col min="4876" max="4876" width="3.6640625" style="12" customWidth="1"/>
    <col min="4877" max="4914" width="3.33203125" style="12" customWidth="1"/>
    <col min="4915" max="4926" width="4.6640625" style="12" customWidth="1"/>
    <col min="4927" max="5120" width="8.83203125" style="12"/>
    <col min="5121" max="5121" width="0" style="12" hidden="1" customWidth="1"/>
    <col min="5122" max="5130" width="3.33203125" style="12" customWidth="1"/>
    <col min="5131" max="5131" width="3.83203125" style="12" customWidth="1"/>
    <col min="5132" max="5132" width="3.6640625" style="12" customWidth="1"/>
    <col min="5133" max="5170" width="3.33203125" style="12" customWidth="1"/>
    <col min="5171" max="5182" width="4.6640625" style="12" customWidth="1"/>
    <col min="5183" max="5376" width="8.83203125" style="12"/>
    <col min="5377" max="5377" width="0" style="12" hidden="1" customWidth="1"/>
    <col min="5378" max="5386" width="3.33203125" style="12" customWidth="1"/>
    <col min="5387" max="5387" width="3.83203125" style="12" customWidth="1"/>
    <col min="5388" max="5388" width="3.6640625" style="12" customWidth="1"/>
    <col min="5389" max="5426" width="3.33203125" style="12" customWidth="1"/>
    <col min="5427" max="5438" width="4.6640625" style="12" customWidth="1"/>
    <col min="5439" max="5632" width="8.83203125" style="12"/>
    <col min="5633" max="5633" width="0" style="12" hidden="1" customWidth="1"/>
    <col min="5634" max="5642" width="3.33203125" style="12" customWidth="1"/>
    <col min="5643" max="5643" width="3.83203125" style="12" customWidth="1"/>
    <col min="5644" max="5644" width="3.6640625" style="12" customWidth="1"/>
    <col min="5645" max="5682" width="3.33203125" style="12" customWidth="1"/>
    <col min="5683" max="5694" width="4.6640625" style="12" customWidth="1"/>
    <col min="5695" max="5888" width="8.83203125" style="12"/>
    <col min="5889" max="5889" width="0" style="12" hidden="1" customWidth="1"/>
    <col min="5890" max="5898" width="3.33203125" style="12" customWidth="1"/>
    <col min="5899" max="5899" width="3.83203125" style="12" customWidth="1"/>
    <col min="5900" max="5900" width="3.6640625" style="12" customWidth="1"/>
    <col min="5901" max="5938" width="3.33203125" style="12" customWidth="1"/>
    <col min="5939" max="5950" width="4.6640625" style="12" customWidth="1"/>
    <col min="5951" max="6144" width="8.83203125" style="12"/>
    <col min="6145" max="6145" width="0" style="12" hidden="1" customWidth="1"/>
    <col min="6146" max="6154" width="3.33203125" style="12" customWidth="1"/>
    <col min="6155" max="6155" width="3.83203125" style="12" customWidth="1"/>
    <col min="6156" max="6156" width="3.6640625" style="12" customWidth="1"/>
    <col min="6157" max="6194" width="3.33203125" style="12" customWidth="1"/>
    <col min="6195" max="6206" width="4.6640625" style="12" customWidth="1"/>
    <col min="6207" max="6400" width="8.83203125" style="12"/>
    <col min="6401" max="6401" width="0" style="12" hidden="1" customWidth="1"/>
    <col min="6402" max="6410" width="3.33203125" style="12" customWidth="1"/>
    <col min="6411" max="6411" width="3.83203125" style="12" customWidth="1"/>
    <col min="6412" max="6412" width="3.6640625" style="12" customWidth="1"/>
    <col min="6413" max="6450" width="3.33203125" style="12" customWidth="1"/>
    <col min="6451" max="6462" width="4.6640625" style="12" customWidth="1"/>
    <col min="6463" max="6656" width="8.83203125" style="12"/>
    <col min="6657" max="6657" width="0" style="12" hidden="1" customWidth="1"/>
    <col min="6658" max="6666" width="3.33203125" style="12" customWidth="1"/>
    <col min="6667" max="6667" width="3.83203125" style="12" customWidth="1"/>
    <col min="6668" max="6668" width="3.6640625" style="12" customWidth="1"/>
    <col min="6669" max="6706" width="3.33203125" style="12" customWidth="1"/>
    <col min="6707" max="6718" width="4.6640625" style="12" customWidth="1"/>
    <col min="6719" max="6912" width="8.83203125" style="12"/>
    <col min="6913" max="6913" width="0" style="12" hidden="1" customWidth="1"/>
    <col min="6914" max="6922" width="3.33203125" style="12" customWidth="1"/>
    <col min="6923" max="6923" width="3.83203125" style="12" customWidth="1"/>
    <col min="6924" max="6924" width="3.6640625" style="12" customWidth="1"/>
    <col min="6925" max="6962" width="3.33203125" style="12" customWidth="1"/>
    <col min="6963" max="6974" width="4.6640625" style="12" customWidth="1"/>
    <col min="6975" max="7168" width="8.83203125" style="12"/>
    <col min="7169" max="7169" width="0" style="12" hidden="1" customWidth="1"/>
    <col min="7170" max="7178" width="3.33203125" style="12" customWidth="1"/>
    <col min="7179" max="7179" width="3.83203125" style="12" customWidth="1"/>
    <col min="7180" max="7180" width="3.6640625" style="12" customWidth="1"/>
    <col min="7181" max="7218" width="3.33203125" style="12" customWidth="1"/>
    <col min="7219" max="7230" width="4.6640625" style="12" customWidth="1"/>
    <col min="7231" max="7424" width="8.83203125" style="12"/>
    <col min="7425" max="7425" width="0" style="12" hidden="1" customWidth="1"/>
    <col min="7426" max="7434" width="3.33203125" style="12" customWidth="1"/>
    <col min="7435" max="7435" width="3.83203125" style="12" customWidth="1"/>
    <col min="7436" max="7436" width="3.6640625" style="12" customWidth="1"/>
    <col min="7437" max="7474" width="3.33203125" style="12" customWidth="1"/>
    <col min="7475" max="7486" width="4.6640625" style="12" customWidth="1"/>
    <col min="7487" max="7680" width="8.83203125" style="12"/>
    <col min="7681" max="7681" width="0" style="12" hidden="1" customWidth="1"/>
    <col min="7682" max="7690" width="3.33203125" style="12" customWidth="1"/>
    <col min="7691" max="7691" width="3.83203125" style="12" customWidth="1"/>
    <col min="7692" max="7692" width="3.6640625" style="12" customWidth="1"/>
    <col min="7693" max="7730" width="3.33203125" style="12" customWidth="1"/>
    <col min="7731" max="7742" width="4.6640625" style="12" customWidth="1"/>
    <col min="7743" max="7936" width="8.83203125" style="12"/>
    <col min="7937" max="7937" width="0" style="12" hidden="1" customWidth="1"/>
    <col min="7938" max="7946" width="3.33203125" style="12" customWidth="1"/>
    <col min="7947" max="7947" width="3.83203125" style="12" customWidth="1"/>
    <col min="7948" max="7948" width="3.6640625" style="12" customWidth="1"/>
    <col min="7949" max="7986" width="3.33203125" style="12" customWidth="1"/>
    <col min="7987" max="7998" width="4.6640625" style="12" customWidth="1"/>
    <col min="7999" max="8192" width="8.83203125" style="12"/>
    <col min="8193" max="8193" width="0" style="12" hidden="1" customWidth="1"/>
    <col min="8194" max="8202" width="3.33203125" style="12" customWidth="1"/>
    <col min="8203" max="8203" width="3.83203125" style="12" customWidth="1"/>
    <col min="8204" max="8204" width="3.6640625" style="12" customWidth="1"/>
    <col min="8205" max="8242" width="3.33203125" style="12" customWidth="1"/>
    <col min="8243" max="8254" width="4.6640625" style="12" customWidth="1"/>
    <col min="8255" max="8448" width="8.83203125" style="12"/>
    <col min="8449" max="8449" width="0" style="12" hidden="1" customWidth="1"/>
    <col min="8450" max="8458" width="3.33203125" style="12" customWidth="1"/>
    <col min="8459" max="8459" width="3.83203125" style="12" customWidth="1"/>
    <col min="8460" max="8460" width="3.6640625" style="12" customWidth="1"/>
    <col min="8461" max="8498" width="3.33203125" style="12" customWidth="1"/>
    <col min="8499" max="8510" width="4.6640625" style="12" customWidth="1"/>
    <col min="8511" max="8704" width="8.83203125" style="12"/>
    <col min="8705" max="8705" width="0" style="12" hidden="1" customWidth="1"/>
    <col min="8706" max="8714" width="3.33203125" style="12" customWidth="1"/>
    <col min="8715" max="8715" width="3.83203125" style="12" customWidth="1"/>
    <col min="8716" max="8716" width="3.6640625" style="12" customWidth="1"/>
    <col min="8717" max="8754" width="3.33203125" style="12" customWidth="1"/>
    <col min="8755" max="8766" width="4.6640625" style="12" customWidth="1"/>
    <col min="8767" max="8960" width="8.83203125" style="12"/>
    <col min="8961" max="8961" width="0" style="12" hidden="1" customWidth="1"/>
    <col min="8962" max="8970" width="3.33203125" style="12" customWidth="1"/>
    <col min="8971" max="8971" width="3.83203125" style="12" customWidth="1"/>
    <col min="8972" max="8972" width="3.6640625" style="12" customWidth="1"/>
    <col min="8973" max="9010" width="3.33203125" style="12" customWidth="1"/>
    <col min="9011" max="9022" width="4.6640625" style="12" customWidth="1"/>
    <col min="9023" max="9216" width="8.83203125" style="12"/>
    <col min="9217" max="9217" width="0" style="12" hidden="1" customWidth="1"/>
    <col min="9218" max="9226" width="3.33203125" style="12" customWidth="1"/>
    <col min="9227" max="9227" width="3.83203125" style="12" customWidth="1"/>
    <col min="9228" max="9228" width="3.6640625" style="12" customWidth="1"/>
    <col min="9229" max="9266" width="3.33203125" style="12" customWidth="1"/>
    <col min="9267" max="9278" width="4.6640625" style="12" customWidth="1"/>
    <col min="9279" max="9472" width="8.83203125" style="12"/>
    <col min="9473" max="9473" width="0" style="12" hidden="1" customWidth="1"/>
    <col min="9474" max="9482" width="3.33203125" style="12" customWidth="1"/>
    <col min="9483" max="9483" width="3.83203125" style="12" customWidth="1"/>
    <col min="9484" max="9484" width="3.6640625" style="12" customWidth="1"/>
    <col min="9485" max="9522" width="3.33203125" style="12" customWidth="1"/>
    <col min="9523" max="9534" width="4.6640625" style="12" customWidth="1"/>
    <col min="9535" max="9728" width="8.83203125" style="12"/>
    <col min="9729" max="9729" width="0" style="12" hidden="1" customWidth="1"/>
    <col min="9730" max="9738" width="3.33203125" style="12" customWidth="1"/>
    <col min="9739" max="9739" width="3.83203125" style="12" customWidth="1"/>
    <col min="9740" max="9740" width="3.6640625" style="12" customWidth="1"/>
    <col min="9741" max="9778" width="3.33203125" style="12" customWidth="1"/>
    <col min="9779" max="9790" width="4.6640625" style="12" customWidth="1"/>
    <col min="9791" max="9984" width="8.83203125" style="12"/>
    <col min="9985" max="9985" width="0" style="12" hidden="1" customWidth="1"/>
    <col min="9986" max="9994" width="3.33203125" style="12" customWidth="1"/>
    <col min="9995" max="9995" width="3.83203125" style="12" customWidth="1"/>
    <col min="9996" max="9996" width="3.6640625" style="12" customWidth="1"/>
    <col min="9997" max="10034" width="3.33203125" style="12" customWidth="1"/>
    <col min="10035" max="10046" width="4.6640625" style="12" customWidth="1"/>
    <col min="10047" max="10240" width="8.83203125" style="12"/>
    <col min="10241" max="10241" width="0" style="12" hidden="1" customWidth="1"/>
    <col min="10242" max="10250" width="3.33203125" style="12" customWidth="1"/>
    <col min="10251" max="10251" width="3.83203125" style="12" customWidth="1"/>
    <col min="10252" max="10252" width="3.6640625" style="12" customWidth="1"/>
    <col min="10253" max="10290" width="3.33203125" style="12" customWidth="1"/>
    <col min="10291" max="10302" width="4.6640625" style="12" customWidth="1"/>
    <col min="10303" max="10496" width="8.83203125" style="12"/>
    <col min="10497" max="10497" width="0" style="12" hidden="1" customWidth="1"/>
    <col min="10498" max="10506" width="3.33203125" style="12" customWidth="1"/>
    <col min="10507" max="10507" width="3.83203125" style="12" customWidth="1"/>
    <col min="10508" max="10508" width="3.6640625" style="12" customWidth="1"/>
    <col min="10509" max="10546" width="3.33203125" style="12" customWidth="1"/>
    <col min="10547" max="10558" width="4.6640625" style="12" customWidth="1"/>
    <col min="10559" max="10752" width="8.83203125" style="12"/>
    <col min="10753" max="10753" width="0" style="12" hidden="1" customWidth="1"/>
    <col min="10754" max="10762" width="3.33203125" style="12" customWidth="1"/>
    <col min="10763" max="10763" width="3.83203125" style="12" customWidth="1"/>
    <col min="10764" max="10764" width="3.6640625" style="12" customWidth="1"/>
    <col min="10765" max="10802" width="3.33203125" style="12" customWidth="1"/>
    <col min="10803" max="10814" width="4.6640625" style="12" customWidth="1"/>
    <col min="10815" max="11008" width="8.83203125" style="12"/>
    <col min="11009" max="11009" width="0" style="12" hidden="1" customWidth="1"/>
    <col min="11010" max="11018" width="3.33203125" style="12" customWidth="1"/>
    <col min="11019" max="11019" width="3.83203125" style="12" customWidth="1"/>
    <col min="11020" max="11020" width="3.6640625" style="12" customWidth="1"/>
    <col min="11021" max="11058" width="3.33203125" style="12" customWidth="1"/>
    <col min="11059" max="11070" width="4.6640625" style="12" customWidth="1"/>
    <col min="11071" max="11264" width="8.83203125" style="12"/>
    <col min="11265" max="11265" width="0" style="12" hidden="1" customWidth="1"/>
    <col min="11266" max="11274" width="3.33203125" style="12" customWidth="1"/>
    <col min="11275" max="11275" width="3.83203125" style="12" customWidth="1"/>
    <col min="11276" max="11276" width="3.6640625" style="12" customWidth="1"/>
    <col min="11277" max="11314" width="3.33203125" style="12" customWidth="1"/>
    <col min="11315" max="11326" width="4.6640625" style="12" customWidth="1"/>
    <col min="11327" max="11520" width="8.83203125" style="12"/>
    <col min="11521" max="11521" width="0" style="12" hidden="1" customWidth="1"/>
    <col min="11522" max="11530" width="3.33203125" style="12" customWidth="1"/>
    <col min="11531" max="11531" width="3.83203125" style="12" customWidth="1"/>
    <col min="11532" max="11532" width="3.6640625" style="12" customWidth="1"/>
    <col min="11533" max="11570" width="3.33203125" style="12" customWidth="1"/>
    <col min="11571" max="11582" width="4.6640625" style="12" customWidth="1"/>
    <col min="11583" max="11776" width="8.83203125" style="12"/>
    <col min="11777" max="11777" width="0" style="12" hidden="1" customWidth="1"/>
    <col min="11778" max="11786" width="3.33203125" style="12" customWidth="1"/>
    <col min="11787" max="11787" width="3.83203125" style="12" customWidth="1"/>
    <col min="11788" max="11788" width="3.6640625" style="12" customWidth="1"/>
    <col min="11789" max="11826" width="3.33203125" style="12" customWidth="1"/>
    <col min="11827" max="11838" width="4.6640625" style="12" customWidth="1"/>
    <col min="11839" max="12032" width="8.83203125" style="12"/>
    <col min="12033" max="12033" width="0" style="12" hidden="1" customWidth="1"/>
    <col min="12034" max="12042" width="3.33203125" style="12" customWidth="1"/>
    <col min="12043" max="12043" width="3.83203125" style="12" customWidth="1"/>
    <col min="12044" max="12044" width="3.6640625" style="12" customWidth="1"/>
    <col min="12045" max="12082" width="3.33203125" style="12" customWidth="1"/>
    <col min="12083" max="12094" width="4.6640625" style="12" customWidth="1"/>
    <col min="12095" max="12288" width="8.83203125" style="12"/>
    <col min="12289" max="12289" width="0" style="12" hidden="1" customWidth="1"/>
    <col min="12290" max="12298" width="3.33203125" style="12" customWidth="1"/>
    <col min="12299" max="12299" width="3.83203125" style="12" customWidth="1"/>
    <col min="12300" max="12300" width="3.6640625" style="12" customWidth="1"/>
    <col min="12301" max="12338" width="3.33203125" style="12" customWidth="1"/>
    <col min="12339" max="12350" width="4.6640625" style="12" customWidth="1"/>
    <col min="12351" max="12544" width="8.83203125" style="12"/>
    <col min="12545" max="12545" width="0" style="12" hidden="1" customWidth="1"/>
    <col min="12546" max="12554" width="3.33203125" style="12" customWidth="1"/>
    <col min="12555" max="12555" width="3.83203125" style="12" customWidth="1"/>
    <col min="12556" max="12556" width="3.6640625" style="12" customWidth="1"/>
    <col min="12557" max="12594" width="3.33203125" style="12" customWidth="1"/>
    <col min="12595" max="12606" width="4.6640625" style="12" customWidth="1"/>
    <col min="12607" max="12800" width="8.83203125" style="12"/>
    <col min="12801" max="12801" width="0" style="12" hidden="1" customWidth="1"/>
    <col min="12802" max="12810" width="3.33203125" style="12" customWidth="1"/>
    <col min="12811" max="12811" width="3.83203125" style="12" customWidth="1"/>
    <col min="12812" max="12812" width="3.6640625" style="12" customWidth="1"/>
    <col min="12813" max="12850" width="3.33203125" style="12" customWidth="1"/>
    <col min="12851" max="12862" width="4.6640625" style="12" customWidth="1"/>
    <col min="12863" max="13056" width="8.83203125" style="12"/>
    <col min="13057" max="13057" width="0" style="12" hidden="1" customWidth="1"/>
    <col min="13058" max="13066" width="3.33203125" style="12" customWidth="1"/>
    <col min="13067" max="13067" width="3.83203125" style="12" customWidth="1"/>
    <col min="13068" max="13068" width="3.6640625" style="12" customWidth="1"/>
    <col min="13069" max="13106" width="3.33203125" style="12" customWidth="1"/>
    <col min="13107" max="13118" width="4.6640625" style="12" customWidth="1"/>
    <col min="13119" max="13312" width="8.83203125" style="12"/>
    <col min="13313" max="13313" width="0" style="12" hidden="1" customWidth="1"/>
    <col min="13314" max="13322" width="3.33203125" style="12" customWidth="1"/>
    <col min="13323" max="13323" width="3.83203125" style="12" customWidth="1"/>
    <col min="13324" max="13324" width="3.6640625" style="12" customWidth="1"/>
    <col min="13325" max="13362" width="3.33203125" style="12" customWidth="1"/>
    <col min="13363" max="13374" width="4.6640625" style="12" customWidth="1"/>
    <col min="13375" max="13568" width="8.83203125" style="12"/>
    <col min="13569" max="13569" width="0" style="12" hidden="1" customWidth="1"/>
    <col min="13570" max="13578" width="3.33203125" style="12" customWidth="1"/>
    <col min="13579" max="13579" width="3.83203125" style="12" customWidth="1"/>
    <col min="13580" max="13580" width="3.6640625" style="12" customWidth="1"/>
    <col min="13581" max="13618" width="3.33203125" style="12" customWidth="1"/>
    <col min="13619" max="13630" width="4.6640625" style="12" customWidth="1"/>
    <col min="13631" max="13824" width="8.83203125" style="12"/>
    <col min="13825" max="13825" width="0" style="12" hidden="1" customWidth="1"/>
    <col min="13826" max="13834" width="3.33203125" style="12" customWidth="1"/>
    <col min="13835" max="13835" width="3.83203125" style="12" customWidth="1"/>
    <col min="13836" max="13836" width="3.6640625" style="12" customWidth="1"/>
    <col min="13837" max="13874" width="3.33203125" style="12" customWidth="1"/>
    <col min="13875" max="13886" width="4.6640625" style="12" customWidth="1"/>
    <col min="13887" max="14080" width="8.83203125" style="12"/>
    <col min="14081" max="14081" width="0" style="12" hidden="1" customWidth="1"/>
    <col min="14082" max="14090" width="3.33203125" style="12" customWidth="1"/>
    <col min="14091" max="14091" width="3.83203125" style="12" customWidth="1"/>
    <col min="14092" max="14092" width="3.6640625" style="12" customWidth="1"/>
    <col min="14093" max="14130" width="3.33203125" style="12" customWidth="1"/>
    <col min="14131" max="14142" width="4.6640625" style="12" customWidth="1"/>
    <col min="14143" max="14336" width="8.83203125" style="12"/>
    <col min="14337" max="14337" width="0" style="12" hidden="1" customWidth="1"/>
    <col min="14338" max="14346" width="3.33203125" style="12" customWidth="1"/>
    <col min="14347" max="14347" width="3.83203125" style="12" customWidth="1"/>
    <col min="14348" max="14348" width="3.6640625" style="12" customWidth="1"/>
    <col min="14349" max="14386" width="3.33203125" style="12" customWidth="1"/>
    <col min="14387" max="14398" width="4.6640625" style="12" customWidth="1"/>
    <col min="14399" max="14592" width="8.83203125" style="12"/>
    <col min="14593" max="14593" width="0" style="12" hidden="1" customWidth="1"/>
    <col min="14594" max="14602" width="3.33203125" style="12" customWidth="1"/>
    <col min="14603" max="14603" width="3.83203125" style="12" customWidth="1"/>
    <col min="14604" max="14604" width="3.6640625" style="12" customWidth="1"/>
    <col min="14605" max="14642" width="3.33203125" style="12" customWidth="1"/>
    <col min="14643" max="14654" width="4.6640625" style="12" customWidth="1"/>
    <col min="14655" max="14848" width="8.83203125" style="12"/>
    <col min="14849" max="14849" width="0" style="12" hidden="1" customWidth="1"/>
    <col min="14850" max="14858" width="3.33203125" style="12" customWidth="1"/>
    <col min="14859" max="14859" width="3.83203125" style="12" customWidth="1"/>
    <col min="14860" max="14860" width="3.6640625" style="12" customWidth="1"/>
    <col min="14861" max="14898" width="3.33203125" style="12" customWidth="1"/>
    <col min="14899" max="14910" width="4.6640625" style="12" customWidth="1"/>
    <col min="14911" max="15104" width="8.83203125" style="12"/>
    <col min="15105" max="15105" width="0" style="12" hidden="1" customWidth="1"/>
    <col min="15106" max="15114" width="3.33203125" style="12" customWidth="1"/>
    <col min="15115" max="15115" width="3.83203125" style="12" customWidth="1"/>
    <col min="15116" max="15116" width="3.6640625" style="12" customWidth="1"/>
    <col min="15117" max="15154" width="3.33203125" style="12" customWidth="1"/>
    <col min="15155" max="15166" width="4.6640625" style="12" customWidth="1"/>
    <col min="15167" max="15360" width="8.83203125" style="12"/>
    <col min="15361" max="15361" width="0" style="12" hidden="1" customWidth="1"/>
    <col min="15362" max="15370" width="3.33203125" style="12" customWidth="1"/>
    <col min="15371" max="15371" width="3.83203125" style="12" customWidth="1"/>
    <col min="15372" max="15372" width="3.6640625" style="12" customWidth="1"/>
    <col min="15373" max="15410" width="3.33203125" style="12" customWidth="1"/>
    <col min="15411" max="15422" width="4.6640625" style="12" customWidth="1"/>
    <col min="15423" max="15616" width="8.83203125" style="12"/>
    <col min="15617" max="15617" width="0" style="12" hidden="1" customWidth="1"/>
    <col min="15618" max="15626" width="3.33203125" style="12" customWidth="1"/>
    <col min="15627" max="15627" width="3.83203125" style="12" customWidth="1"/>
    <col min="15628" max="15628" width="3.6640625" style="12" customWidth="1"/>
    <col min="15629" max="15666" width="3.33203125" style="12" customWidth="1"/>
    <col min="15667" max="15678" width="4.6640625" style="12" customWidth="1"/>
    <col min="15679" max="15872" width="8.83203125" style="12"/>
    <col min="15873" max="15873" width="0" style="12" hidden="1" customWidth="1"/>
    <col min="15874" max="15882" width="3.33203125" style="12" customWidth="1"/>
    <col min="15883" max="15883" width="3.83203125" style="12" customWidth="1"/>
    <col min="15884" max="15884" width="3.6640625" style="12" customWidth="1"/>
    <col min="15885" max="15922" width="3.33203125" style="12" customWidth="1"/>
    <col min="15923" max="15934" width="4.6640625" style="12" customWidth="1"/>
    <col min="15935" max="16128" width="8.83203125" style="12"/>
    <col min="16129" max="16129" width="0" style="12" hidden="1" customWidth="1"/>
    <col min="16130" max="16138" width="3.33203125" style="12" customWidth="1"/>
    <col min="16139" max="16139" width="3.83203125" style="12" customWidth="1"/>
    <col min="16140" max="16140" width="3.6640625" style="12" customWidth="1"/>
    <col min="16141" max="16178" width="3.33203125" style="12" customWidth="1"/>
    <col min="16179" max="16190" width="4.6640625" style="12" customWidth="1"/>
    <col min="16191" max="16384" width="8.83203125" style="12"/>
  </cols>
  <sheetData>
    <row r="1" spans="1:62" s="1" customFormat="1" ht="16">
      <c r="A1" s="1">
        <v>36</v>
      </c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AM1" s="195" t="s">
        <v>90</v>
      </c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2"/>
    </row>
    <row r="2" spans="1:62" s="1" customFormat="1" ht="16">
      <c r="A2" s="187" t="s">
        <v>135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1" customFormat="1" ht="33.75" customHeight="1">
      <c r="B3" s="188" t="s">
        <v>155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AM3" s="188" t="s">
        <v>91</v>
      </c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</row>
    <row r="4" spans="1:62" s="1" customFormat="1" ht="30" customHeight="1">
      <c r="B4" s="189" t="s">
        <v>150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7"/>
      <c r="P4" s="7"/>
      <c r="Q4" s="191" t="s">
        <v>160</v>
      </c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8"/>
      <c r="AI4" s="8"/>
      <c r="AJ4" s="8"/>
      <c r="AK4" s="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</row>
    <row r="5" spans="1:62" s="1" customFormat="1" ht="20">
      <c r="B5" s="192" t="s">
        <v>151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5"/>
      <c r="Q5" s="193" t="s">
        <v>156</v>
      </c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6"/>
      <c r="AU5" s="1" t="s">
        <v>1</v>
      </c>
    </row>
    <row r="6" spans="1:62" s="1" customFormat="1" ht="16">
      <c r="O6" s="8"/>
      <c r="P6" s="8"/>
      <c r="Q6" s="194" t="s">
        <v>136</v>
      </c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8"/>
      <c r="AI6" s="3" t="s">
        <v>79</v>
      </c>
      <c r="AN6" s="317" t="s">
        <v>137</v>
      </c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</row>
    <row r="7" spans="1:62" s="1" customFormat="1" ht="15.75" customHeight="1">
      <c r="O7" s="9"/>
      <c r="P7" s="9"/>
      <c r="Q7" s="326" t="s">
        <v>139</v>
      </c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9"/>
      <c r="AI7" s="3" t="s">
        <v>80</v>
      </c>
      <c r="AN7" s="317" t="s">
        <v>138</v>
      </c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</row>
    <row r="8" spans="1:62" s="1" customFormat="1" ht="15" customHeight="1">
      <c r="C8" s="1" t="s">
        <v>2</v>
      </c>
      <c r="D8" s="315"/>
      <c r="E8" s="327"/>
      <c r="F8" s="327"/>
      <c r="H8" s="315"/>
      <c r="I8" s="315"/>
      <c r="J8" s="315"/>
      <c r="K8" s="315"/>
      <c r="L8" s="315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N8" s="328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</row>
    <row r="9" spans="1:62" s="1" customFormat="1" ht="16">
      <c r="H9" s="316" t="s">
        <v>76</v>
      </c>
      <c r="I9" s="316"/>
      <c r="J9" s="316"/>
      <c r="K9" s="316"/>
      <c r="L9" s="316"/>
      <c r="N9" s="1" t="s">
        <v>1</v>
      </c>
      <c r="O9" s="330" t="s">
        <v>152</v>
      </c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1" t="s">
        <v>154</v>
      </c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</row>
    <row r="10" spans="1:62" s="1" customFormat="1" ht="16">
      <c r="E10" s="332"/>
      <c r="F10" s="332"/>
      <c r="H10" s="332"/>
      <c r="I10" s="332"/>
      <c r="J10" s="332"/>
      <c r="K10" s="332"/>
      <c r="L10" s="332"/>
      <c r="O10" s="333" t="s">
        <v>153</v>
      </c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N10" s="328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</row>
    <row r="11" spans="1:62" s="1" customFormat="1"/>
    <row r="12" spans="1:62" s="1" customFormat="1">
      <c r="V12" s="324" t="s">
        <v>3</v>
      </c>
      <c r="W12" s="324"/>
      <c r="X12" s="324"/>
      <c r="Y12" s="324"/>
      <c r="Z12" s="324"/>
      <c r="AA12" s="324"/>
      <c r="AB12" s="324"/>
      <c r="AC12" s="324"/>
      <c r="AD12" s="324"/>
      <c r="AL12" s="3" t="s">
        <v>1</v>
      </c>
      <c r="AM12" s="3"/>
      <c r="BC12" s="325" t="s">
        <v>4</v>
      </c>
      <c r="BD12" s="325"/>
      <c r="BE12" s="325"/>
      <c r="BF12" s="325"/>
      <c r="BG12" s="325"/>
      <c r="BH12" s="325"/>
      <c r="BI12" s="325"/>
      <c r="BJ12" s="325"/>
    </row>
    <row r="13" spans="1:62" s="1" customFormat="1" ht="14" thickBot="1">
      <c r="V13" s="10"/>
      <c r="W13" s="10"/>
      <c r="X13" s="10"/>
      <c r="Y13" s="10"/>
      <c r="Z13" s="10"/>
      <c r="AA13" s="10"/>
      <c r="AB13" s="10"/>
      <c r="AC13" s="10"/>
      <c r="AD13" s="10"/>
      <c r="AL13" s="3"/>
      <c r="AM13" s="3"/>
      <c r="BC13" s="11"/>
      <c r="BD13" s="11"/>
      <c r="BE13" s="11"/>
      <c r="BF13" s="11"/>
      <c r="BG13" s="11"/>
      <c r="BH13" s="11"/>
      <c r="BI13" s="11"/>
      <c r="BJ13" s="11"/>
    </row>
    <row r="14" spans="1:62" ht="30" customHeight="1">
      <c r="B14" s="280" t="s">
        <v>5</v>
      </c>
      <c r="C14" s="32" t="s">
        <v>6</v>
      </c>
      <c r="D14" s="15"/>
      <c r="E14" s="15"/>
      <c r="F14" s="15"/>
      <c r="G14" s="14">
        <v>29</v>
      </c>
      <c r="H14" s="15" t="s">
        <v>7</v>
      </c>
      <c r="I14" s="15"/>
      <c r="J14" s="15"/>
      <c r="K14" s="15">
        <v>27</v>
      </c>
      <c r="L14" s="15" t="s">
        <v>8</v>
      </c>
      <c r="M14" s="15"/>
      <c r="N14" s="15"/>
      <c r="O14" s="15"/>
      <c r="P14" s="15" t="s">
        <v>9</v>
      </c>
      <c r="Q14" s="15"/>
      <c r="R14" s="15"/>
      <c r="S14" s="15"/>
      <c r="T14" s="15">
        <v>29</v>
      </c>
      <c r="U14" s="15" t="s">
        <v>10</v>
      </c>
      <c r="V14" s="15"/>
      <c r="W14" s="15"/>
      <c r="X14" s="15">
        <v>26</v>
      </c>
      <c r="Y14" s="15" t="s">
        <v>11</v>
      </c>
      <c r="Z14" s="15"/>
      <c r="AA14" s="15"/>
      <c r="AB14" s="15">
        <v>23</v>
      </c>
      <c r="AC14" s="15" t="s">
        <v>12</v>
      </c>
      <c r="AD14" s="15"/>
      <c r="AE14" s="15"/>
      <c r="AF14" s="15"/>
      <c r="AG14" s="15">
        <v>30</v>
      </c>
      <c r="AH14" s="15" t="s">
        <v>13</v>
      </c>
      <c r="AI14" s="15"/>
      <c r="AJ14" s="15"/>
      <c r="AK14" s="15">
        <v>27</v>
      </c>
      <c r="AL14" s="15" t="s">
        <v>14</v>
      </c>
      <c r="AM14" s="15"/>
      <c r="AN14" s="15"/>
      <c r="AO14" s="15"/>
      <c r="AP14" s="15" t="s">
        <v>15</v>
      </c>
      <c r="AQ14" s="15"/>
      <c r="AR14" s="15"/>
      <c r="AS14" s="15"/>
      <c r="AT14" s="15">
        <v>29</v>
      </c>
      <c r="AU14" s="15" t="s">
        <v>16</v>
      </c>
      <c r="AV14" s="15"/>
      <c r="AW14" s="15"/>
      <c r="AX14" s="15">
        <v>27</v>
      </c>
      <c r="AY14" s="15" t="s">
        <v>17</v>
      </c>
      <c r="AZ14" s="15"/>
      <c r="BA14" s="15"/>
      <c r="BB14" s="167"/>
      <c r="BC14" s="309" t="s">
        <v>18</v>
      </c>
      <c r="BD14" s="312" t="s">
        <v>19</v>
      </c>
      <c r="BE14" s="312" t="s">
        <v>20</v>
      </c>
      <c r="BF14" s="312" t="s">
        <v>21</v>
      </c>
      <c r="BG14" s="312" t="s">
        <v>22</v>
      </c>
      <c r="BH14" s="319" t="s">
        <v>23</v>
      </c>
      <c r="BI14" s="321" t="s">
        <v>24</v>
      </c>
      <c r="BJ14" s="321" t="s">
        <v>25</v>
      </c>
    </row>
    <row r="15" spans="1:62">
      <c r="B15" s="281"/>
      <c r="C15" s="16"/>
      <c r="D15" s="17"/>
      <c r="E15" s="17"/>
      <c r="F15" s="17"/>
      <c r="G15" s="18" t="s">
        <v>26</v>
      </c>
      <c r="H15" s="17"/>
      <c r="I15" s="17"/>
      <c r="J15" s="17"/>
      <c r="K15" s="18" t="s">
        <v>27</v>
      </c>
      <c r="L15" s="18"/>
      <c r="M15" s="18"/>
      <c r="N15" s="18"/>
      <c r="O15" s="18"/>
      <c r="P15" s="18"/>
      <c r="Q15" s="18"/>
      <c r="R15" s="18"/>
      <c r="S15" s="18"/>
      <c r="T15" s="18" t="s">
        <v>28</v>
      </c>
      <c r="U15" s="18"/>
      <c r="V15" s="18"/>
      <c r="W15" s="18"/>
      <c r="X15" s="18" t="s">
        <v>29</v>
      </c>
      <c r="Y15" s="18"/>
      <c r="Z15" s="18"/>
      <c r="AA15" s="18"/>
      <c r="AB15" s="18" t="s">
        <v>30</v>
      </c>
      <c r="AC15" s="18"/>
      <c r="AD15" s="18"/>
      <c r="AE15" s="18"/>
      <c r="AF15" s="18"/>
      <c r="AG15" s="18" t="s">
        <v>31</v>
      </c>
      <c r="AH15" s="18"/>
      <c r="AI15" s="18"/>
      <c r="AJ15" s="18"/>
      <c r="AK15" s="18" t="s">
        <v>32</v>
      </c>
      <c r="AL15" s="18"/>
      <c r="AM15" s="18"/>
      <c r="AN15" s="18"/>
      <c r="AO15" s="18"/>
      <c r="AP15" s="18"/>
      <c r="AQ15" s="18"/>
      <c r="AR15" s="18"/>
      <c r="AS15" s="18"/>
      <c r="AT15" s="18" t="s">
        <v>33</v>
      </c>
      <c r="AU15" s="18"/>
      <c r="AV15" s="18"/>
      <c r="AW15" s="18"/>
      <c r="AX15" s="18" t="s">
        <v>34</v>
      </c>
      <c r="AY15" s="18"/>
      <c r="AZ15" s="18"/>
      <c r="BA15" s="18"/>
      <c r="BB15" s="19"/>
      <c r="BC15" s="310"/>
      <c r="BD15" s="313"/>
      <c r="BE15" s="313"/>
      <c r="BF15" s="313"/>
      <c r="BG15" s="313"/>
      <c r="BH15" s="269"/>
      <c r="BI15" s="322"/>
      <c r="BJ15" s="322"/>
    </row>
    <row r="16" spans="1:62">
      <c r="B16" s="281"/>
      <c r="C16" s="20">
        <v>1</v>
      </c>
      <c r="D16" s="21">
        <v>8</v>
      </c>
      <c r="E16" s="21">
        <v>15</v>
      </c>
      <c r="F16" s="17">
        <v>22</v>
      </c>
      <c r="G16" s="18">
        <v>5</v>
      </c>
      <c r="H16" s="18">
        <v>6</v>
      </c>
      <c r="I16" s="18">
        <v>13</v>
      </c>
      <c r="J16" s="18">
        <v>20</v>
      </c>
      <c r="K16" s="18">
        <v>2</v>
      </c>
      <c r="L16" s="18">
        <v>3</v>
      </c>
      <c r="M16" s="18">
        <v>10</v>
      </c>
      <c r="N16" s="18">
        <v>17</v>
      </c>
      <c r="O16" s="18">
        <v>24</v>
      </c>
      <c r="P16" s="18">
        <v>1</v>
      </c>
      <c r="Q16" s="18">
        <v>8</v>
      </c>
      <c r="R16" s="18">
        <v>15</v>
      </c>
      <c r="S16" s="18">
        <v>22</v>
      </c>
      <c r="T16" s="18">
        <v>4</v>
      </c>
      <c r="U16" s="18">
        <v>5</v>
      </c>
      <c r="V16" s="18">
        <v>12</v>
      </c>
      <c r="W16" s="18">
        <v>19</v>
      </c>
      <c r="X16" s="18">
        <v>1</v>
      </c>
      <c r="Y16" s="18">
        <v>2</v>
      </c>
      <c r="Z16" s="18">
        <v>9</v>
      </c>
      <c r="AA16" s="18">
        <v>16</v>
      </c>
      <c r="AB16" s="18">
        <v>1</v>
      </c>
      <c r="AC16" s="18">
        <v>2</v>
      </c>
      <c r="AD16" s="18">
        <v>9</v>
      </c>
      <c r="AE16" s="18">
        <v>16</v>
      </c>
      <c r="AF16" s="18">
        <v>23</v>
      </c>
      <c r="AG16" s="18">
        <v>5</v>
      </c>
      <c r="AH16" s="18">
        <v>6</v>
      </c>
      <c r="AI16" s="18">
        <v>13</v>
      </c>
      <c r="AJ16" s="18">
        <v>20</v>
      </c>
      <c r="AK16" s="18">
        <v>3</v>
      </c>
      <c r="AL16" s="18">
        <v>4</v>
      </c>
      <c r="AM16" s="18">
        <v>11</v>
      </c>
      <c r="AN16" s="18">
        <v>18</v>
      </c>
      <c r="AO16" s="18">
        <v>25</v>
      </c>
      <c r="AP16" s="18">
        <v>1</v>
      </c>
      <c r="AQ16" s="18">
        <v>8</v>
      </c>
      <c r="AR16" s="18">
        <v>15</v>
      </c>
      <c r="AS16" s="18">
        <v>22</v>
      </c>
      <c r="AT16" s="18">
        <v>5</v>
      </c>
      <c r="AU16" s="18">
        <v>6</v>
      </c>
      <c r="AV16" s="18">
        <v>13</v>
      </c>
      <c r="AW16" s="18">
        <v>20</v>
      </c>
      <c r="AX16" s="18">
        <v>1</v>
      </c>
      <c r="AY16" s="18">
        <v>2</v>
      </c>
      <c r="AZ16" s="18">
        <v>9</v>
      </c>
      <c r="BA16" s="18">
        <v>16</v>
      </c>
      <c r="BB16" s="19">
        <v>23</v>
      </c>
      <c r="BC16" s="310"/>
      <c r="BD16" s="313"/>
      <c r="BE16" s="313"/>
      <c r="BF16" s="313"/>
      <c r="BG16" s="313"/>
      <c r="BH16" s="269"/>
      <c r="BI16" s="322"/>
      <c r="BJ16" s="322"/>
    </row>
    <row r="17" spans="2:62" ht="14" thickBot="1">
      <c r="B17" s="308"/>
      <c r="C17" s="22">
        <v>7</v>
      </c>
      <c r="D17" s="23">
        <v>14</v>
      </c>
      <c r="E17" s="23">
        <v>21</v>
      </c>
      <c r="F17" s="24">
        <v>28</v>
      </c>
      <c r="G17" s="25" t="s">
        <v>27</v>
      </c>
      <c r="H17" s="25">
        <v>12</v>
      </c>
      <c r="I17" s="25">
        <v>19</v>
      </c>
      <c r="J17" s="25">
        <v>26</v>
      </c>
      <c r="K17" s="25" t="s">
        <v>35</v>
      </c>
      <c r="L17" s="25">
        <v>9</v>
      </c>
      <c r="M17" s="25">
        <v>16</v>
      </c>
      <c r="N17" s="25">
        <v>23</v>
      </c>
      <c r="O17" s="25">
        <v>30</v>
      </c>
      <c r="P17" s="25">
        <v>7</v>
      </c>
      <c r="Q17" s="25">
        <v>14</v>
      </c>
      <c r="R17" s="25">
        <v>21</v>
      </c>
      <c r="S17" s="25">
        <v>28</v>
      </c>
      <c r="T17" s="25" t="s">
        <v>29</v>
      </c>
      <c r="U17" s="25">
        <v>11</v>
      </c>
      <c r="V17" s="25">
        <v>18</v>
      </c>
      <c r="W17" s="25">
        <v>25</v>
      </c>
      <c r="X17" s="25" t="s">
        <v>30</v>
      </c>
      <c r="Y17" s="25">
        <v>8</v>
      </c>
      <c r="Z17" s="25">
        <v>15</v>
      </c>
      <c r="AA17" s="25">
        <v>22</v>
      </c>
      <c r="AB17" s="25" t="s">
        <v>31</v>
      </c>
      <c r="AC17" s="25">
        <v>8</v>
      </c>
      <c r="AD17" s="25">
        <v>15</v>
      </c>
      <c r="AE17" s="25">
        <v>22</v>
      </c>
      <c r="AF17" s="25">
        <v>29</v>
      </c>
      <c r="AG17" s="25" t="s">
        <v>32</v>
      </c>
      <c r="AH17" s="25">
        <v>12</v>
      </c>
      <c r="AI17" s="25">
        <v>19</v>
      </c>
      <c r="AJ17" s="25">
        <v>26</v>
      </c>
      <c r="AK17" s="25" t="s">
        <v>36</v>
      </c>
      <c r="AL17" s="25">
        <v>10</v>
      </c>
      <c r="AM17" s="25">
        <v>17</v>
      </c>
      <c r="AN17" s="25">
        <v>24</v>
      </c>
      <c r="AO17" s="25">
        <v>31</v>
      </c>
      <c r="AP17" s="25">
        <v>7</v>
      </c>
      <c r="AQ17" s="25">
        <v>14</v>
      </c>
      <c r="AR17" s="25">
        <v>21</v>
      </c>
      <c r="AS17" s="25">
        <v>28</v>
      </c>
      <c r="AT17" s="25" t="s">
        <v>34</v>
      </c>
      <c r="AU17" s="25">
        <v>12</v>
      </c>
      <c r="AV17" s="25">
        <v>19</v>
      </c>
      <c r="AW17" s="25">
        <v>26</v>
      </c>
      <c r="AX17" s="25" t="s">
        <v>37</v>
      </c>
      <c r="AY17" s="25">
        <v>8</v>
      </c>
      <c r="AZ17" s="25">
        <v>15</v>
      </c>
      <c r="BA17" s="25">
        <v>22</v>
      </c>
      <c r="BB17" s="26">
        <v>31</v>
      </c>
      <c r="BC17" s="311"/>
      <c r="BD17" s="314"/>
      <c r="BE17" s="314"/>
      <c r="BF17" s="314"/>
      <c r="BG17" s="314"/>
      <c r="BH17" s="320"/>
      <c r="BI17" s="322"/>
      <c r="BJ17" s="323"/>
    </row>
    <row r="18" spans="2:62">
      <c r="B18" s="27" t="s">
        <v>29</v>
      </c>
      <c r="C18" s="28" t="s">
        <v>77</v>
      </c>
      <c r="D18" s="29" t="s">
        <v>77</v>
      </c>
      <c r="E18" s="29" t="s">
        <v>77</v>
      </c>
      <c r="F18" s="29" t="s">
        <v>77</v>
      </c>
      <c r="G18" s="29" t="s">
        <v>77</v>
      </c>
      <c r="H18" s="29" t="s">
        <v>77</v>
      </c>
      <c r="I18" s="29" t="s">
        <v>77</v>
      </c>
      <c r="J18" s="29" t="s">
        <v>77</v>
      </c>
      <c r="K18" s="29" t="s">
        <v>77</v>
      </c>
      <c r="L18" s="29" t="s">
        <v>77</v>
      </c>
      <c r="M18" s="29" t="s">
        <v>77</v>
      </c>
      <c r="N18" s="29" t="s">
        <v>77</v>
      </c>
      <c r="O18" s="29" t="s">
        <v>77</v>
      </c>
      <c r="P18" s="29" t="s">
        <v>77</v>
      </c>
      <c r="Q18" s="29" t="s">
        <v>77</v>
      </c>
      <c r="R18" s="29" t="s">
        <v>77</v>
      </c>
      <c r="S18" s="29" t="s">
        <v>77</v>
      </c>
      <c r="T18" s="29" t="s">
        <v>77</v>
      </c>
      <c r="U18" s="29" t="s">
        <v>38</v>
      </c>
      <c r="V18" s="29" t="s">
        <v>38</v>
      </c>
      <c r="W18" s="29" t="s">
        <v>38</v>
      </c>
      <c r="X18" s="29" t="s">
        <v>92</v>
      </c>
      <c r="Y18" s="29" t="s">
        <v>92</v>
      </c>
      <c r="Z18" s="29" t="s">
        <v>77</v>
      </c>
      <c r="AA18" s="29" t="s">
        <v>77</v>
      </c>
      <c r="AB18" s="29" t="s">
        <v>77</v>
      </c>
      <c r="AC18" s="29" t="s">
        <v>77</v>
      </c>
      <c r="AD18" s="29" t="s">
        <v>77</v>
      </c>
      <c r="AE18" s="29" t="s">
        <v>77</v>
      </c>
      <c r="AF18" s="29" t="s">
        <v>77</v>
      </c>
      <c r="AG18" s="29" t="s">
        <v>77</v>
      </c>
      <c r="AH18" s="29" t="s">
        <v>77</v>
      </c>
      <c r="AI18" s="29" t="s">
        <v>77</v>
      </c>
      <c r="AJ18" s="29" t="s">
        <v>77</v>
      </c>
      <c r="AK18" s="29" t="s">
        <v>77</v>
      </c>
      <c r="AL18" s="29" t="s">
        <v>38</v>
      </c>
      <c r="AM18" s="29" t="s">
        <v>38</v>
      </c>
      <c r="AN18" s="29" t="s">
        <v>38</v>
      </c>
      <c r="AO18" s="29" t="s">
        <v>38</v>
      </c>
      <c r="AP18" s="29" t="s">
        <v>39</v>
      </c>
      <c r="AQ18" s="29" t="s">
        <v>39</v>
      </c>
      <c r="AR18" s="29" t="s">
        <v>39</v>
      </c>
      <c r="AS18" s="29" t="s">
        <v>39</v>
      </c>
      <c r="AT18" s="29" t="s">
        <v>39</v>
      </c>
      <c r="AU18" s="29" t="s">
        <v>39</v>
      </c>
      <c r="AV18" s="29" t="s">
        <v>92</v>
      </c>
      <c r="AW18" s="29" t="s">
        <v>92</v>
      </c>
      <c r="AX18" s="29" t="s">
        <v>92</v>
      </c>
      <c r="AY18" s="29" t="s">
        <v>92</v>
      </c>
      <c r="AZ18" s="29" t="s">
        <v>92</v>
      </c>
      <c r="BA18" s="30" t="s">
        <v>92</v>
      </c>
      <c r="BB18" s="31" t="s">
        <v>92</v>
      </c>
      <c r="BC18" s="32">
        <v>30</v>
      </c>
      <c r="BD18" s="15">
        <v>7</v>
      </c>
      <c r="BE18" s="15">
        <v>6</v>
      </c>
      <c r="BF18" s="15">
        <v>0</v>
      </c>
      <c r="BG18" s="15">
        <v>0</v>
      </c>
      <c r="BH18" s="33">
        <v>9</v>
      </c>
      <c r="BI18" s="34">
        <f t="shared" ref="BI18:BI23" si="0">SUM(BC18:BH18)</f>
        <v>52</v>
      </c>
      <c r="BJ18" s="35" t="s">
        <v>29</v>
      </c>
    </row>
    <row r="19" spans="2:62" ht="14">
      <c r="B19" s="36" t="s">
        <v>30</v>
      </c>
      <c r="C19" s="37" t="s">
        <v>27</v>
      </c>
      <c r="D19" s="30" t="s">
        <v>27</v>
      </c>
      <c r="E19" s="30" t="s">
        <v>27</v>
      </c>
      <c r="F19" s="30" t="s">
        <v>27</v>
      </c>
      <c r="G19" s="30" t="s">
        <v>77</v>
      </c>
      <c r="H19" s="30" t="s">
        <v>77</v>
      </c>
      <c r="I19" s="30" t="s">
        <v>77</v>
      </c>
      <c r="J19" s="30" t="s">
        <v>77</v>
      </c>
      <c r="K19" s="30" t="s">
        <v>77</v>
      </c>
      <c r="L19" s="30" t="s">
        <v>77</v>
      </c>
      <c r="M19" s="30" t="s">
        <v>77</v>
      </c>
      <c r="N19" s="30" t="s">
        <v>77</v>
      </c>
      <c r="O19" s="30" t="s">
        <v>77</v>
      </c>
      <c r="P19" s="30" t="s">
        <v>77</v>
      </c>
      <c r="Q19" s="30" t="s">
        <v>77</v>
      </c>
      <c r="R19" s="30" t="s">
        <v>77</v>
      </c>
      <c r="S19" s="30" t="s">
        <v>77</v>
      </c>
      <c r="T19" s="30" t="s">
        <v>77</v>
      </c>
      <c r="U19" s="30" t="s">
        <v>77</v>
      </c>
      <c r="V19" s="30" t="s">
        <v>38</v>
      </c>
      <c r="W19" s="30" t="s">
        <v>38</v>
      </c>
      <c r="X19" s="30" t="s">
        <v>38</v>
      </c>
      <c r="Y19" s="30" t="s">
        <v>92</v>
      </c>
      <c r="Z19" s="30" t="s">
        <v>77</v>
      </c>
      <c r="AA19" s="30" t="s">
        <v>77</v>
      </c>
      <c r="AB19" s="30" t="s">
        <v>77</v>
      </c>
      <c r="AC19" s="30" t="s">
        <v>77</v>
      </c>
      <c r="AD19" s="30" t="s">
        <v>77</v>
      </c>
      <c r="AE19" s="30" t="s">
        <v>77</v>
      </c>
      <c r="AF19" s="30" t="s">
        <v>38</v>
      </c>
      <c r="AG19" s="30" t="s">
        <v>27</v>
      </c>
      <c r="AH19" s="30" t="s">
        <v>27</v>
      </c>
      <c r="AI19" s="30" t="s">
        <v>27</v>
      </c>
      <c r="AJ19" s="30" t="s">
        <v>27</v>
      </c>
      <c r="AK19" s="30" t="s">
        <v>27</v>
      </c>
      <c r="AL19" s="30" t="s">
        <v>27</v>
      </c>
      <c r="AM19" s="30" t="s">
        <v>27</v>
      </c>
      <c r="AN19" s="30" t="s">
        <v>40</v>
      </c>
      <c r="AO19" s="30" t="s">
        <v>40</v>
      </c>
      <c r="AP19" s="30" t="s">
        <v>30</v>
      </c>
      <c r="AQ19" s="30" t="s">
        <v>30</v>
      </c>
      <c r="AR19" s="30" t="s">
        <v>30</v>
      </c>
      <c r="AS19" s="30" t="s">
        <v>30</v>
      </c>
      <c r="AT19" s="38" t="s">
        <v>92</v>
      </c>
      <c r="AU19" s="38" t="s">
        <v>92</v>
      </c>
      <c r="AV19" s="38" t="s">
        <v>92</v>
      </c>
      <c r="AW19" s="38" t="s">
        <v>92</v>
      </c>
      <c r="AX19" s="38" t="s">
        <v>92</v>
      </c>
      <c r="AY19" s="38" t="s">
        <v>92</v>
      </c>
      <c r="AZ19" s="38" t="s">
        <v>92</v>
      </c>
      <c r="BA19" s="30" t="s">
        <v>92</v>
      </c>
      <c r="BB19" s="31" t="s">
        <v>92</v>
      </c>
      <c r="BC19" s="39">
        <v>21</v>
      </c>
      <c r="BD19" s="18">
        <v>4</v>
      </c>
      <c r="BE19" s="18">
        <v>0</v>
      </c>
      <c r="BF19" s="18">
        <v>11</v>
      </c>
      <c r="BG19" s="18">
        <v>6</v>
      </c>
      <c r="BH19" s="40">
        <v>10</v>
      </c>
      <c r="BI19" s="41">
        <f t="shared" si="0"/>
        <v>52</v>
      </c>
      <c r="BJ19" s="42" t="s">
        <v>30</v>
      </c>
    </row>
    <row r="20" spans="2:62">
      <c r="B20" s="36" t="s">
        <v>31</v>
      </c>
      <c r="C20" s="37"/>
      <c r="D20" s="30"/>
      <c r="E20" s="30"/>
      <c r="F20" s="30"/>
      <c r="G20" s="43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8"/>
      <c r="AT20" s="38"/>
      <c r="AU20" s="30"/>
      <c r="AV20" s="30"/>
      <c r="AW20" s="38"/>
      <c r="AX20" s="38"/>
      <c r="AY20" s="38"/>
      <c r="AZ20" s="38"/>
      <c r="BA20" s="38"/>
      <c r="BB20" s="38"/>
      <c r="BC20" s="39"/>
      <c r="BD20" s="18"/>
      <c r="BE20" s="18"/>
      <c r="BF20" s="18"/>
      <c r="BG20" s="18"/>
      <c r="BH20" s="40"/>
      <c r="BI20" s="41">
        <f t="shared" si="0"/>
        <v>0</v>
      </c>
      <c r="BJ20" s="42" t="s">
        <v>31</v>
      </c>
    </row>
    <row r="21" spans="2:62">
      <c r="B21" s="36" t="s">
        <v>32</v>
      </c>
      <c r="C21" s="37"/>
      <c r="D21" s="30"/>
      <c r="E21" s="30"/>
      <c r="F21" s="30"/>
      <c r="G21" s="4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8"/>
      <c r="AX21" s="38"/>
      <c r="AY21" s="38"/>
      <c r="AZ21" s="38"/>
      <c r="BA21" s="38"/>
      <c r="BB21" s="38"/>
      <c r="BC21" s="39"/>
      <c r="BD21" s="18"/>
      <c r="BE21" s="18"/>
      <c r="BF21" s="18"/>
      <c r="BG21" s="18"/>
      <c r="BH21" s="40"/>
      <c r="BI21" s="41">
        <f t="shared" si="0"/>
        <v>0</v>
      </c>
      <c r="BJ21" s="42" t="s">
        <v>32</v>
      </c>
    </row>
    <row r="22" spans="2:62">
      <c r="B22" s="36" t="s">
        <v>36</v>
      </c>
      <c r="C22" s="37"/>
      <c r="D22" s="30"/>
      <c r="E22" s="30"/>
      <c r="F22" s="30"/>
      <c r="G22" s="4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8"/>
      <c r="AV22" s="38"/>
      <c r="AW22" s="38"/>
      <c r="AX22" s="38"/>
      <c r="AY22" s="38"/>
      <c r="AZ22" s="38"/>
      <c r="BA22" s="38"/>
      <c r="BB22" s="38"/>
      <c r="BC22" s="39"/>
      <c r="BD22" s="18"/>
      <c r="BE22" s="18"/>
      <c r="BF22" s="18"/>
      <c r="BG22" s="18"/>
      <c r="BH22" s="40"/>
      <c r="BI22" s="41">
        <f t="shared" si="0"/>
        <v>0</v>
      </c>
      <c r="BJ22" s="42" t="s">
        <v>36</v>
      </c>
    </row>
    <row r="23" spans="2:62" ht="14" thickBot="1">
      <c r="B23" s="44" t="s">
        <v>33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7"/>
      <c r="AT23" s="46"/>
      <c r="AU23" s="46"/>
      <c r="AV23" s="46"/>
      <c r="AW23" s="46"/>
      <c r="AX23" s="46"/>
      <c r="AY23" s="46"/>
      <c r="AZ23" s="46"/>
      <c r="BA23" s="46"/>
      <c r="BB23" s="48"/>
      <c r="BC23" s="49"/>
      <c r="BD23" s="25"/>
      <c r="BE23" s="25"/>
      <c r="BF23" s="25"/>
      <c r="BG23" s="25"/>
      <c r="BH23" s="50"/>
      <c r="BI23" s="44">
        <f t="shared" si="0"/>
        <v>0</v>
      </c>
      <c r="BJ23" s="51" t="s">
        <v>33</v>
      </c>
    </row>
    <row r="24" spans="2:62" ht="14" thickBot="1">
      <c r="B24" s="52" t="s">
        <v>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4"/>
      <c r="AT24" s="24"/>
      <c r="AU24" s="24"/>
      <c r="AV24" s="24"/>
      <c r="AW24" s="24"/>
      <c r="AX24" s="24"/>
      <c r="AY24" s="274" t="s">
        <v>41</v>
      </c>
      <c r="AZ24" s="275"/>
      <c r="BA24" s="275"/>
      <c r="BB24" s="276"/>
      <c r="BC24" s="55">
        <f t="shared" ref="BC24:BI24" si="1">SUM(BC18:BC23)</f>
        <v>51</v>
      </c>
      <c r="BD24" s="56">
        <f t="shared" si="1"/>
        <v>11</v>
      </c>
      <c r="BE24" s="56">
        <f t="shared" si="1"/>
        <v>6</v>
      </c>
      <c r="BF24" s="56">
        <f t="shared" si="1"/>
        <v>11</v>
      </c>
      <c r="BG24" s="56">
        <f t="shared" si="1"/>
        <v>6</v>
      </c>
      <c r="BH24" s="57">
        <f t="shared" si="1"/>
        <v>19</v>
      </c>
      <c r="BI24" s="58">
        <f t="shared" si="1"/>
        <v>104</v>
      </c>
      <c r="BJ24" s="59"/>
    </row>
    <row r="25" spans="2:62" ht="7.5" customHeight="1"/>
    <row r="26" spans="2:62" s="61" customFormat="1" ht="27" customHeight="1">
      <c r="B26" s="60" t="s">
        <v>42</v>
      </c>
      <c r="C26" s="60"/>
      <c r="D26" s="60"/>
      <c r="E26" s="60"/>
      <c r="F26" s="60"/>
      <c r="G26" s="60"/>
      <c r="I26" s="277" t="s">
        <v>77</v>
      </c>
      <c r="J26" s="278"/>
      <c r="L26" s="279" t="s">
        <v>43</v>
      </c>
      <c r="M26" s="279"/>
      <c r="N26" s="279"/>
      <c r="O26" s="279"/>
      <c r="Q26" s="30" t="s">
        <v>38</v>
      </c>
      <c r="R26" s="60"/>
      <c r="S26" s="279" t="s">
        <v>44</v>
      </c>
      <c r="T26" s="279"/>
      <c r="U26" s="279"/>
      <c r="V26" s="60"/>
      <c r="W26" s="38" t="s">
        <v>39</v>
      </c>
      <c r="Y26" s="279" t="s">
        <v>45</v>
      </c>
      <c r="Z26" s="279"/>
      <c r="AA26" s="279"/>
      <c r="AB26" s="60"/>
      <c r="AC26" s="38" t="s">
        <v>27</v>
      </c>
      <c r="AE26" s="279" t="s">
        <v>46</v>
      </c>
      <c r="AF26" s="279"/>
      <c r="AG26" s="279"/>
      <c r="AH26" s="60"/>
      <c r="AI26" s="38" t="s">
        <v>30</v>
      </c>
      <c r="AK26" s="60" t="s">
        <v>47</v>
      </c>
      <c r="AL26" s="60"/>
      <c r="AM26" s="60"/>
      <c r="AN26" s="60"/>
      <c r="AO26" s="60"/>
      <c r="AP26" s="60"/>
      <c r="AQ26" s="60"/>
      <c r="AS26" s="62" t="s">
        <v>40</v>
      </c>
      <c r="AT26" s="63"/>
      <c r="AV26" s="60" t="s">
        <v>48</v>
      </c>
      <c r="AW26" s="60"/>
      <c r="AX26" s="60"/>
      <c r="AY26" s="60"/>
      <c r="AZ26" s="60"/>
      <c r="BA26" s="12"/>
      <c r="BB26" s="38" t="s">
        <v>49</v>
      </c>
      <c r="BD26" s="60" t="s">
        <v>23</v>
      </c>
      <c r="BE26" s="60"/>
      <c r="BF26" s="60"/>
      <c r="BG26" s="60"/>
      <c r="BH26" s="60" t="s">
        <v>1</v>
      </c>
      <c r="BI26" s="60"/>
      <c r="BJ26" s="12"/>
    </row>
    <row r="27" spans="2:62" ht="4.5" customHeight="1" thickBot="1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0"/>
      <c r="Z27" s="60"/>
      <c r="AA27" s="60"/>
      <c r="AB27" s="60"/>
      <c r="AC27" s="60"/>
      <c r="AD27" s="60"/>
      <c r="AE27" s="60"/>
    </row>
    <row r="28" spans="2:62" ht="18" customHeight="1" thickBot="1">
      <c r="B28" s="280" t="s">
        <v>50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  <c r="AC28" s="67"/>
      <c r="AD28" s="282" t="s">
        <v>82</v>
      </c>
      <c r="AE28" s="284" t="s">
        <v>83</v>
      </c>
      <c r="AF28" s="286" t="s">
        <v>86</v>
      </c>
      <c r="AG28" s="197"/>
      <c r="AH28" s="197"/>
      <c r="AI28" s="197"/>
      <c r="AJ28" s="287"/>
      <c r="AK28" s="252" t="s">
        <v>84</v>
      </c>
      <c r="AL28" s="253"/>
      <c r="AM28" s="253"/>
      <c r="AN28" s="253"/>
      <c r="AO28" s="253"/>
      <c r="AP28" s="253"/>
      <c r="AQ28" s="253"/>
      <c r="AR28" s="253"/>
      <c r="AS28" s="254"/>
      <c r="AT28" s="254"/>
      <c r="AU28" s="254"/>
      <c r="AV28" s="254"/>
      <c r="AW28" s="254"/>
      <c r="AX28" s="255"/>
      <c r="AY28" s="288" t="s">
        <v>51</v>
      </c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90"/>
    </row>
    <row r="29" spans="2:62" ht="13.25" customHeight="1">
      <c r="B29" s="281"/>
      <c r="C29" s="68"/>
      <c r="AB29" s="69"/>
      <c r="AC29" s="69"/>
      <c r="AD29" s="283"/>
      <c r="AE29" s="285"/>
      <c r="AF29" s="291" t="s">
        <v>87</v>
      </c>
      <c r="AG29" s="292"/>
      <c r="AH29" s="292"/>
      <c r="AI29" s="292"/>
      <c r="AJ29" s="293"/>
      <c r="AK29" s="294" t="s">
        <v>52</v>
      </c>
      <c r="AL29" s="295"/>
      <c r="AM29" s="298" t="s">
        <v>53</v>
      </c>
      <c r="AN29" s="298"/>
      <c r="AO29" s="298"/>
      <c r="AP29" s="298"/>
      <c r="AQ29" s="298"/>
      <c r="AR29" s="298"/>
      <c r="AS29" s="299" t="s">
        <v>54</v>
      </c>
      <c r="AT29" s="299"/>
      <c r="AU29" s="299"/>
      <c r="AV29" s="300"/>
      <c r="AW29" s="259" t="s">
        <v>55</v>
      </c>
      <c r="AX29" s="259"/>
      <c r="AY29" s="20" t="s">
        <v>56</v>
      </c>
      <c r="AZ29" s="21"/>
      <c r="BA29" s="21" t="s">
        <v>57</v>
      </c>
      <c r="BB29" s="21"/>
      <c r="BC29" s="21" t="s">
        <v>58</v>
      </c>
      <c r="BD29" s="21"/>
      <c r="BE29" s="21" t="s">
        <v>59</v>
      </c>
      <c r="BF29" s="21"/>
      <c r="BG29" s="21" t="s">
        <v>60</v>
      </c>
      <c r="BH29" s="21"/>
      <c r="BI29" s="17" t="s">
        <v>61</v>
      </c>
      <c r="BJ29" s="19"/>
    </row>
    <row r="30" spans="2:62" ht="18" customHeight="1">
      <c r="B30" s="281"/>
      <c r="C30" s="68"/>
      <c r="AB30" s="69"/>
      <c r="AC30" s="69"/>
      <c r="AD30" s="283"/>
      <c r="AE30" s="285"/>
      <c r="AF30" s="262" t="s">
        <v>62</v>
      </c>
      <c r="AG30" s="263"/>
      <c r="AH30" s="266" t="s">
        <v>63</v>
      </c>
      <c r="AI30" s="263"/>
      <c r="AJ30" s="268" t="s">
        <v>64</v>
      </c>
      <c r="AK30" s="264"/>
      <c r="AL30" s="265"/>
      <c r="AM30" s="270" t="s">
        <v>65</v>
      </c>
      <c r="AN30" s="271"/>
      <c r="AO30" s="271" t="s">
        <v>66</v>
      </c>
      <c r="AP30" s="271"/>
      <c r="AQ30" s="271" t="s">
        <v>67</v>
      </c>
      <c r="AR30" s="271"/>
      <c r="AS30" s="271" t="s">
        <v>68</v>
      </c>
      <c r="AT30" s="271"/>
      <c r="AU30" s="271" t="s">
        <v>69</v>
      </c>
      <c r="AV30" s="271"/>
      <c r="AW30" s="260"/>
      <c r="AX30" s="260"/>
      <c r="AY30" s="70">
        <v>1</v>
      </c>
      <c r="AZ30" s="71">
        <v>2</v>
      </c>
      <c r="BA30" s="71">
        <v>3</v>
      </c>
      <c r="BB30" s="71">
        <v>4</v>
      </c>
      <c r="BC30" s="71">
        <v>5</v>
      </c>
      <c r="BD30" s="71">
        <v>6</v>
      </c>
      <c r="BE30" s="71">
        <v>7</v>
      </c>
      <c r="BF30" s="71">
        <v>8</v>
      </c>
      <c r="BG30" s="71">
        <v>9</v>
      </c>
      <c r="BH30" s="71">
        <v>10</v>
      </c>
      <c r="BI30" s="72">
        <v>11</v>
      </c>
      <c r="BJ30" s="73">
        <v>12</v>
      </c>
    </row>
    <row r="31" spans="2:62" ht="18" customHeight="1">
      <c r="B31" s="281"/>
      <c r="C31" s="301" t="s">
        <v>81</v>
      </c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3"/>
      <c r="AC31" s="304"/>
      <c r="AD31" s="283"/>
      <c r="AE31" s="285"/>
      <c r="AF31" s="264"/>
      <c r="AG31" s="265"/>
      <c r="AH31" s="267"/>
      <c r="AI31" s="265"/>
      <c r="AJ31" s="269"/>
      <c r="AK31" s="264"/>
      <c r="AL31" s="265"/>
      <c r="AM31" s="270"/>
      <c r="AN31" s="271"/>
      <c r="AO31" s="271"/>
      <c r="AP31" s="271"/>
      <c r="AQ31" s="271"/>
      <c r="AR31" s="271"/>
      <c r="AS31" s="271"/>
      <c r="AT31" s="271"/>
      <c r="AU31" s="271"/>
      <c r="AV31" s="271"/>
      <c r="AW31" s="260"/>
      <c r="AX31" s="260"/>
      <c r="AY31" s="305" t="s">
        <v>70</v>
      </c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7"/>
    </row>
    <row r="32" spans="2:62" ht="18" customHeight="1">
      <c r="B32" s="281"/>
      <c r="C32" s="74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69"/>
      <c r="AC32" s="69"/>
      <c r="AD32" s="283"/>
      <c r="AE32" s="285"/>
      <c r="AF32" s="264"/>
      <c r="AG32" s="265"/>
      <c r="AH32" s="267"/>
      <c r="AI32" s="265"/>
      <c r="AJ32" s="269"/>
      <c r="AK32" s="264"/>
      <c r="AL32" s="265"/>
      <c r="AM32" s="270"/>
      <c r="AN32" s="271"/>
      <c r="AO32" s="271"/>
      <c r="AP32" s="271"/>
      <c r="AQ32" s="271"/>
      <c r="AR32" s="271"/>
      <c r="AS32" s="271"/>
      <c r="AT32" s="271"/>
      <c r="AU32" s="271"/>
      <c r="AV32" s="271"/>
      <c r="AW32" s="260"/>
      <c r="AX32" s="260"/>
      <c r="AY32" s="37">
        <v>18</v>
      </c>
      <c r="AZ32" s="30">
        <v>12</v>
      </c>
      <c r="BA32" s="30">
        <v>15</v>
      </c>
      <c r="BB32" s="30">
        <v>6</v>
      </c>
      <c r="BC32" s="30">
        <v>0</v>
      </c>
      <c r="BD32" s="30"/>
      <c r="BE32" s="30"/>
      <c r="BF32" s="30"/>
      <c r="BG32" s="30"/>
      <c r="BH32" s="30"/>
      <c r="BI32" s="30">
        <v>0</v>
      </c>
      <c r="BJ32" s="76">
        <v>0</v>
      </c>
    </row>
    <row r="33" spans="1:62" ht="18" customHeight="1" thickBot="1">
      <c r="B33" s="281"/>
      <c r="C33" s="68"/>
      <c r="AB33" s="69"/>
      <c r="AC33" s="69"/>
      <c r="AD33" s="283"/>
      <c r="AE33" s="285"/>
      <c r="AF33" s="264"/>
      <c r="AG33" s="265"/>
      <c r="AH33" s="267"/>
      <c r="AI33" s="265"/>
      <c r="AJ33" s="269"/>
      <c r="AK33" s="264"/>
      <c r="AL33" s="265"/>
      <c r="AM33" s="270"/>
      <c r="AN33" s="271"/>
      <c r="AO33" s="271"/>
      <c r="AP33" s="271"/>
      <c r="AQ33" s="271"/>
      <c r="AR33" s="271"/>
      <c r="AS33" s="271"/>
      <c r="AT33" s="271"/>
      <c r="AU33" s="271"/>
      <c r="AV33" s="271"/>
      <c r="AW33" s="260"/>
      <c r="AX33" s="260"/>
      <c r="AY33" s="37">
        <v>23</v>
      </c>
      <c r="AZ33" s="30">
        <v>29</v>
      </c>
      <c r="BA33" s="30">
        <v>23</v>
      </c>
      <c r="BB33" s="30">
        <v>29</v>
      </c>
      <c r="BC33" s="30">
        <v>0</v>
      </c>
      <c r="BD33" s="30"/>
      <c r="BE33" s="30"/>
      <c r="BF33" s="30"/>
      <c r="BG33" s="30"/>
      <c r="BH33" s="30"/>
      <c r="BI33" s="30">
        <v>0</v>
      </c>
      <c r="BJ33" s="76">
        <v>0</v>
      </c>
    </row>
    <row r="34" spans="1:62" ht="1.25" hidden="1" customHeight="1">
      <c r="B34" s="281"/>
      <c r="C34" s="68"/>
      <c r="AD34" s="68"/>
      <c r="AE34" s="77"/>
      <c r="AF34" s="78"/>
      <c r="AG34" s="79"/>
      <c r="AH34" s="80"/>
      <c r="AI34" s="79"/>
      <c r="AJ34" s="80"/>
      <c r="AK34" s="296"/>
      <c r="AL34" s="297"/>
      <c r="AM34" s="272"/>
      <c r="AN34" s="273"/>
      <c r="AO34" s="273"/>
      <c r="AP34" s="273"/>
      <c r="AQ34" s="273"/>
      <c r="AR34" s="273"/>
      <c r="AS34" s="273"/>
      <c r="AT34" s="273"/>
      <c r="AU34" s="273"/>
      <c r="AV34" s="273"/>
      <c r="AW34" s="261"/>
      <c r="AX34" s="261"/>
      <c r="AY34" s="81" t="s">
        <v>1</v>
      </c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3"/>
    </row>
    <row r="35" spans="1:62" s="84" customFormat="1" ht="16.25" customHeight="1" thickBot="1">
      <c r="B35" s="85">
        <v>1</v>
      </c>
      <c r="C35" s="252">
        <v>2</v>
      </c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4"/>
      <c r="AC35" s="255"/>
      <c r="AD35" s="252">
        <v>3</v>
      </c>
      <c r="AE35" s="255"/>
      <c r="AF35" s="252">
        <v>4</v>
      </c>
      <c r="AG35" s="256"/>
      <c r="AH35" s="257">
        <v>5</v>
      </c>
      <c r="AI35" s="258"/>
      <c r="AJ35" s="86">
        <v>6</v>
      </c>
      <c r="AK35" s="252">
        <v>7</v>
      </c>
      <c r="AL35" s="256"/>
      <c r="AM35" s="257">
        <v>8</v>
      </c>
      <c r="AN35" s="256"/>
      <c r="AO35" s="257">
        <v>9</v>
      </c>
      <c r="AP35" s="256"/>
      <c r="AQ35" s="257">
        <v>10</v>
      </c>
      <c r="AR35" s="256"/>
      <c r="AS35" s="257">
        <v>11</v>
      </c>
      <c r="AT35" s="256"/>
      <c r="AU35" s="257">
        <v>12</v>
      </c>
      <c r="AV35" s="256"/>
      <c r="AW35" s="257">
        <v>13</v>
      </c>
      <c r="AX35" s="256"/>
      <c r="AY35" s="87">
        <v>14</v>
      </c>
      <c r="AZ35" s="88">
        <v>15</v>
      </c>
      <c r="BA35" s="89">
        <v>16</v>
      </c>
      <c r="BB35" s="88">
        <v>17</v>
      </c>
      <c r="BC35" s="89">
        <v>18</v>
      </c>
      <c r="BD35" s="88">
        <v>19</v>
      </c>
      <c r="BE35" s="89">
        <v>20</v>
      </c>
      <c r="BF35" s="88">
        <v>21</v>
      </c>
      <c r="BG35" s="89">
        <v>22</v>
      </c>
      <c r="BH35" s="88">
        <v>23</v>
      </c>
      <c r="BI35" s="89">
        <v>24</v>
      </c>
      <c r="BJ35" s="90">
        <v>25</v>
      </c>
    </row>
    <row r="36" spans="1:62" ht="7.25" hidden="1" customHeight="1">
      <c r="B36" s="91"/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2"/>
      <c r="AE36" s="94"/>
      <c r="AF36" s="93"/>
      <c r="AG36" s="95"/>
      <c r="AH36" s="93"/>
      <c r="AI36" s="93"/>
      <c r="AJ36" s="96"/>
      <c r="AK36" s="92"/>
      <c r="AL36" s="95"/>
      <c r="AM36" s="97"/>
      <c r="AN36" s="97"/>
      <c r="AO36" s="98"/>
      <c r="AP36" s="95"/>
      <c r="AQ36" s="98"/>
      <c r="AR36" s="93"/>
      <c r="AS36" s="98"/>
      <c r="AT36" s="93"/>
      <c r="AU36" s="98"/>
      <c r="AV36" s="95"/>
      <c r="AW36" s="93"/>
      <c r="AX36" s="93"/>
      <c r="AY36" s="99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1"/>
    </row>
    <row r="37" spans="1:62" s="13" customFormat="1" ht="12" hidden="1" customHeight="1">
      <c r="B37" s="102"/>
      <c r="C37" s="241"/>
      <c r="D37" s="230"/>
      <c r="E37" s="230"/>
      <c r="F37" s="242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2"/>
      <c r="AD37" s="243"/>
      <c r="AE37" s="244"/>
      <c r="AF37" s="245"/>
      <c r="AG37" s="246"/>
      <c r="AH37" s="247"/>
      <c r="AI37" s="246"/>
      <c r="AJ37" s="103"/>
      <c r="AK37" s="248">
        <f>SUM(AM37,AW37)</f>
        <v>0</v>
      </c>
      <c r="AL37" s="246"/>
      <c r="AM37" s="249">
        <f>SUM(AO37:AV37)</f>
        <v>0</v>
      </c>
      <c r="AN37" s="249"/>
      <c r="AO37" s="249"/>
      <c r="AP37" s="249"/>
      <c r="AQ37" s="249"/>
      <c r="AR37" s="249"/>
      <c r="AS37" s="249"/>
      <c r="AT37" s="249"/>
      <c r="AU37" s="249"/>
      <c r="AV37" s="249"/>
      <c r="AW37" s="245"/>
      <c r="AX37" s="250"/>
      <c r="AY37" s="104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6"/>
    </row>
    <row r="38" spans="1:62" ht="14" hidden="1" thickBot="1">
      <c r="B38" s="107"/>
      <c r="C38" s="229"/>
      <c r="D38" s="230"/>
      <c r="E38" s="230"/>
      <c r="F38" s="231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2"/>
      <c r="AD38" s="233"/>
      <c r="AE38" s="234"/>
      <c r="AF38" s="235"/>
      <c r="AG38" s="236"/>
      <c r="AH38" s="237"/>
      <c r="AI38" s="236"/>
      <c r="AJ38" s="108"/>
      <c r="AK38" s="238">
        <f>SUM(AM38,AW38)</f>
        <v>0</v>
      </c>
      <c r="AL38" s="239"/>
      <c r="AM38" s="220">
        <f>SUM(AO38:AV38)</f>
        <v>0</v>
      </c>
      <c r="AN38" s="220"/>
      <c r="AO38" s="220"/>
      <c r="AP38" s="220"/>
      <c r="AQ38" s="220"/>
      <c r="AR38" s="220"/>
      <c r="AS38" s="220"/>
      <c r="AT38" s="220"/>
      <c r="AU38" s="220"/>
      <c r="AV38" s="220"/>
      <c r="AW38" s="221"/>
      <c r="AX38" s="222"/>
      <c r="AY38" s="109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1"/>
    </row>
    <row r="39" spans="1:62" ht="14" hidden="1" thickBot="1">
      <c r="B39" s="112"/>
      <c r="C39" s="113"/>
      <c r="D39" s="114"/>
      <c r="E39" s="114"/>
      <c r="F39" s="115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6"/>
      <c r="AD39" s="113"/>
      <c r="AE39" s="59"/>
      <c r="AF39" s="116"/>
      <c r="AG39" s="117"/>
      <c r="AH39" s="116"/>
      <c r="AJ39" s="118"/>
      <c r="AK39" s="223">
        <f>SUM(AM39,AW39)</f>
        <v>0</v>
      </c>
      <c r="AL39" s="224"/>
      <c r="AM39" s="225">
        <f>SUM(AO39:AV39)</f>
        <v>0</v>
      </c>
      <c r="AN39" s="224"/>
      <c r="AO39" s="226"/>
      <c r="AP39" s="227"/>
      <c r="AQ39" s="226"/>
      <c r="AR39" s="227"/>
      <c r="AS39" s="226"/>
      <c r="AT39" s="227"/>
      <c r="AU39" s="226"/>
      <c r="AV39" s="227"/>
      <c r="AW39" s="226"/>
      <c r="AX39" s="228"/>
      <c r="AY39" s="119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1"/>
    </row>
    <row r="40" spans="1:62" ht="6.75" hidden="1" customHeight="1" thickBot="1">
      <c r="B40" s="122"/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5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5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5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6"/>
    </row>
    <row r="41" spans="1:62" ht="14" hidden="1" thickBot="1">
      <c r="B41" s="127"/>
      <c r="C41" s="196" t="s">
        <v>71</v>
      </c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28" t="s">
        <v>72</v>
      </c>
      <c r="S41" s="129"/>
      <c r="T41" s="129"/>
      <c r="U41" s="129"/>
      <c r="V41" s="129"/>
      <c r="W41" s="129"/>
      <c r="X41" s="129"/>
      <c r="Y41" s="129"/>
      <c r="Z41" s="129"/>
      <c r="AA41" s="66"/>
      <c r="AB41" s="130"/>
      <c r="AC41" s="130"/>
      <c r="AD41" s="130"/>
      <c r="AE41" s="130"/>
      <c r="AF41" s="130"/>
      <c r="AG41" s="130"/>
      <c r="AH41" s="130"/>
      <c r="AI41" s="130"/>
      <c r="AJ41" s="131"/>
      <c r="AK41" s="198">
        <f>SUM(AM41,AW41)</f>
        <v>0</v>
      </c>
      <c r="AL41" s="199"/>
      <c r="AM41" s="200">
        <f>SUM(AO41:AV41)</f>
        <v>0</v>
      </c>
      <c r="AN41" s="201"/>
      <c r="AO41" s="200"/>
      <c r="AP41" s="201"/>
      <c r="AQ41" s="200"/>
      <c r="AR41" s="201"/>
      <c r="AS41" s="200"/>
      <c r="AT41" s="201"/>
      <c r="AU41" s="200"/>
      <c r="AV41" s="201"/>
      <c r="AW41" s="200"/>
      <c r="AX41" s="202"/>
      <c r="AY41" s="132">
        <f t="shared" ref="AY41:BJ41" si="2">SUM(AY37:AY39)</f>
        <v>0</v>
      </c>
      <c r="AZ41" s="133">
        <f t="shared" si="2"/>
        <v>0</v>
      </c>
      <c r="BA41" s="133">
        <f t="shared" si="2"/>
        <v>0</v>
      </c>
      <c r="BB41" s="133">
        <f t="shared" si="2"/>
        <v>0</v>
      </c>
      <c r="BC41" s="133">
        <f t="shared" si="2"/>
        <v>0</v>
      </c>
      <c r="BD41" s="133">
        <f t="shared" si="2"/>
        <v>0</v>
      </c>
      <c r="BE41" s="133">
        <f t="shared" si="2"/>
        <v>0</v>
      </c>
      <c r="BF41" s="133">
        <f t="shared" si="2"/>
        <v>0</v>
      </c>
      <c r="BG41" s="133">
        <f t="shared" si="2"/>
        <v>0</v>
      </c>
      <c r="BH41" s="133">
        <f t="shared" si="2"/>
        <v>0</v>
      </c>
      <c r="BI41" s="134">
        <f t="shared" si="2"/>
        <v>0</v>
      </c>
      <c r="BJ41" s="135">
        <f t="shared" si="2"/>
        <v>0</v>
      </c>
    </row>
    <row r="42" spans="1:62" ht="14" hidden="1" thickBot="1">
      <c r="B42" s="136"/>
      <c r="C42" s="215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12" t="s">
        <v>78</v>
      </c>
      <c r="S42" s="84"/>
      <c r="T42" s="84"/>
      <c r="U42" s="84"/>
      <c r="V42" s="84"/>
      <c r="W42" s="84"/>
      <c r="X42" s="84"/>
      <c r="Y42" s="84"/>
      <c r="Z42" s="84"/>
      <c r="AB42" s="84"/>
      <c r="AC42" s="84"/>
      <c r="AD42" s="84"/>
      <c r="AE42" s="84"/>
      <c r="AF42" s="84"/>
      <c r="AG42" s="84"/>
      <c r="AH42" s="84"/>
      <c r="AI42" s="84"/>
      <c r="AJ42" s="84"/>
      <c r="AK42" s="218">
        <f>SUM(AM42,AW42)</f>
        <v>0</v>
      </c>
      <c r="AL42" s="219"/>
      <c r="AM42" s="205">
        <f>SUM(AO42:AV42)</f>
        <v>0</v>
      </c>
      <c r="AN42" s="206"/>
      <c r="AO42" s="205"/>
      <c r="AP42" s="206"/>
      <c r="AQ42" s="205"/>
      <c r="AR42" s="206"/>
      <c r="AS42" s="205"/>
      <c r="AT42" s="206"/>
      <c r="AU42" s="205"/>
      <c r="AV42" s="206"/>
      <c r="AW42" s="205"/>
      <c r="AX42" s="207"/>
      <c r="AY42" s="137">
        <f t="shared" ref="AY42:BJ42" si="3">AY41</f>
        <v>0</v>
      </c>
      <c r="AZ42" s="138">
        <f t="shared" si="3"/>
        <v>0</v>
      </c>
      <c r="BA42" s="138">
        <f t="shared" si="3"/>
        <v>0</v>
      </c>
      <c r="BB42" s="138">
        <f t="shared" si="3"/>
        <v>0</v>
      </c>
      <c r="BC42" s="138">
        <f t="shared" si="3"/>
        <v>0</v>
      </c>
      <c r="BD42" s="138">
        <f t="shared" si="3"/>
        <v>0</v>
      </c>
      <c r="BE42" s="138">
        <f t="shared" si="3"/>
        <v>0</v>
      </c>
      <c r="BF42" s="138">
        <f t="shared" si="3"/>
        <v>0</v>
      </c>
      <c r="BG42" s="138">
        <f t="shared" si="3"/>
        <v>0</v>
      </c>
      <c r="BH42" s="138">
        <f t="shared" si="3"/>
        <v>0</v>
      </c>
      <c r="BI42" s="138">
        <f t="shared" si="3"/>
        <v>0</v>
      </c>
      <c r="BJ42" s="139">
        <f t="shared" si="3"/>
        <v>0</v>
      </c>
    </row>
    <row r="43" spans="1:62" ht="14" hidden="1" thickBot="1">
      <c r="B43" s="136"/>
      <c r="C43" s="215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08" t="s">
        <v>89</v>
      </c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84"/>
      <c r="AE43" s="84"/>
      <c r="AF43" s="84"/>
      <c r="AG43" s="84"/>
      <c r="AH43" s="84"/>
      <c r="AI43" s="84"/>
      <c r="AJ43" s="84"/>
      <c r="AK43" s="140"/>
      <c r="AL43" s="141"/>
      <c r="AM43" s="142"/>
      <c r="AN43" s="143"/>
      <c r="AO43" s="142"/>
      <c r="AP43" s="143"/>
      <c r="AQ43" s="142"/>
      <c r="AR43" s="143"/>
      <c r="AS43" s="142"/>
      <c r="AT43" s="143"/>
      <c r="AU43" s="142"/>
      <c r="AV43" s="143"/>
      <c r="AW43" s="142"/>
      <c r="AX43" s="142"/>
      <c r="AY43" s="137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9"/>
    </row>
    <row r="44" spans="1:62" ht="14" hidden="1" thickBot="1">
      <c r="B44" s="136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12" t="s">
        <v>88</v>
      </c>
      <c r="S44" s="84"/>
      <c r="T44" s="84"/>
      <c r="U44" s="84"/>
      <c r="V44" s="84"/>
      <c r="W44" s="84"/>
      <c r="X44" s="84"/>
      <c r="Y44" s="84"/>
      <c r="Z44" s="84"/>
      <c r="AB44" s="84"/>
      <c r="AC44" s="84"/>
      <c r="AD44" s="84"/>
      <c r="AE44" s="84"/>
      <c r="AF44" s="84"/>
      <c r="AG44" s="84"/>
      <c r="AH44" s="84"/>
      <c r="AI44" s="84"/>
      <c r="AJ44" s="84"/>
      <c r="AK44" s="144"/>
      <c r="AL44" s="145"/>
      <c r="AM44" s="146"/>
      <c r="AN44" s="147"/>
      <c r="AO44" s="146"/>
      <c r="AP44" s="147"/>
      <c r="AQ44" s="146"/>
      <c r="AR44" s="147"/>
      <c r="AS44" s="146"/>
      <c r="AT44" s="147"/>
      <c r="AU44" s="146"/>
      <c r="AV44" s="147"/>
      <c r="AW44" s="146"/>
      <c r="AX44" s="146"/>
      <c r="AY44" s="148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50"/>
    </row>
    <row r="45" spans="1:62" ht="14" hidden="1" thickBot="1">
      <c r="B45" s="136"/>
      <c r="C45" s="217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12" t="s">
        <v>73</v>
      </c>
      <c r="S45" s="84"/>
      <c r="T45" s="84"/>
      <c r="U45" s="84"/>
      <c r="V45" s="84"/>
      <c r="W45" s="84"/>
      <c r="X45" s="84"/>
      <c r="Y45" s="84"/>
      <c r="Z45" s="84"/>
      <c r="AB45" s="151"/>
      <c r="AC45" s="151"/>
      <c r="AD45" s="151"/>
      <c r="AE45" s="151"/>
      <c r="AF45" s="151"/>
      <c r="AG45" s="151"/>
      <c r="AH45" s="151"/>
      <c r="AI45" s="151"/>
      <c r="AJ45" s="151"/>
      <c r="AK45" s="209">
        <f>SUM(AY45:BJ45)</f>
        <v>0</v>
      </c>
      <c r="AL45" s="210"/>
      <c r="AM45" s="68"/>
      <c r="AY45" s="152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4"/>
    </row>
    <row r="46" spans="1:62" ht="14" hidden="1" thickBot="1">
      <c r="A46" s="155" t="e">
        <f>AW46</f>
        <v>#VALUE!</v>
      </c>
      <c r="B46" s="136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156" t="s">
        <v>74</v>
      </c>
      <c r="S46" s="84"/>
      <c r="T46" s="84"/>
      <c r="U46" s="84"/>
      <c r="W46" s="84"/>
      <c r="X46" s="84"/>
      <c r="Y46" s="84"/>
      <c r="Z46" s="84"/>
      <c r="AB46" s="157"/>
      <c r="AC46" s="157"/>
      <c r="AD46" s="157"/>
      <c r="AE46" s="157"/>
      <c r="AF46" s="157"/>
      <c r="AG46" s="157"/>
      <c r="AH46" s="157"/>
      <c r="AI46" s="157"/>
      <c r="AJ46" s="157"/>
      <c r="AK46" s="211">
        <f>SUM(AY46:BJ46)</f>
        <v>0</v>
      </c>
      <c r="AL46" s="212"/>
      <c r="AM46" s="158" t="s">
        <v>85</v>
      </c>
      <c r="AV46" s="159"/>
      <c r="AW46" s="213" t="e">
        <f>AK41/KCU+AK46+MPNE</f>
        <v>#VALUE!</v>
      </c>
      <c r="AX46" s="214"/>
      <c r="AY46" s="37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76"/>
    </row>
    <row r="47" spans="1:62" ht="14" hidden="1" thickBot="1">
      <c r="B47" s="160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2" t="s">
        <v>75</v>
      </c>
      <c r="S47" s="161"/>
      <c r="T47" s="161"/>
      <c r="U47" s="161"/>
      <c r="V47" s="64"/>
      <c r="W47" s="161"/>
      <c r="X47" s="161"/>
      <c r="Y47" s="161"/>
      <c r="Z47" s="161"/>
      <c r="AA47" s="64"/>
      <c r="AB47" s="163"/>
      <c r="AC47" s="163"/>
      <c r="AD47" s="163"/>
      <c r="AE47" s="163"/>
      <c r="AF47" s="163"/>
      <c r="AG47" s="163"/>
      <c r="AH47" s="163"/>
      <c r="AI47" s="163"/>
      <c r="AJ47" s="163"/>
      <c r="AK47" s="203">
        <f>SUM(AY47:BJ47)</f>
        <v>0</v>
      </c>
      <c r="AL47" s="204"/>
      <c r="AM47" s="1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165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166"/>
    </row>
    <row r="48" spans="1:62" ht="7.25" customHeight="1">
      <c r="B48" s="91"/>
      <c r="C48" s="92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2"/>
      <c r="AE48" s="94"/>
      <c r="AF48" s="93"/>
      <c r="AG48" s="95"/>
      <c r="AH48" s="93"/>
      <c r="AI48" s="93"/>
      <c r="AJ48" s="96"/>
      <c r="AK48" s="92"/>
      <c r="AL48" s="95"/>
      <c r="AM48" s="97"/>
      <c r="AN48" s="97"/>
      <c r="AO48" s="98"/>
      <c r="AP48" s="95"/>
      <c r="AQ48" s="98"/>
      <c r="AR48" s="93"/>
      <c r="AS48" s="98"/>
      <c r="AT48" s="93"/>
      <c r="AU48" s="98"/>
      <c r="AV48" s="95"/>
      <c r="AW48" s="93"/>
      <c r="AX48" s="93"/>
      <c r="AY48" s="99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1"/>
    </row>
    <row r="49" spans="2:62" s="13" customFormat="1" ht="12" hidden="1" customHeight="1">
      <c r="B49" s="102"/>
      <c r="C49" s="241"/>
      <c r="D49" s="230"/>
      <c r="E49" s="230"/>
      <c r="F49" s="242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2"/>
      <c r="AD49" s="243"/>
      <c r="AE49" s="244"/>
      <c r="AF49" s="245"/>
      <c r="AG49" s="246"/>
      <c r="AH49" s="247"/>
      <c r="AI49" s="246"/>
      <c r="AJ49" s="103"/>
      <c r="AK49" s="248">
        <f t="shared" ref="AK49:AK85" si="4">SUM(AM49,AW49)</f>
        <v>0</v>
      </c>
      <c r="AL49" s="246"/>
      <c r="AM49" s="249">
        <f t="shared" ref="AM49:AM85" si="5">SUM(AO49:AV49)</f>
        <v>0</v>
      </c>
      <c r="AN49" s="249"/>
      <c r="AO49" s="249"/>
      <c r="AP49" s="249"/>
      <c r="AQ49" s="249"/>
      <c r="AR49" s="249"/>
      <c r="AS49" s="249"/>
      <c r="AT49" s="249"/>
      <c r="AU49" s="249"/>
      <c r="AV49" s="249"/>
      <c r="AW49" s="245"/>
      <c r="AX49" s="250"/>
      <c r="AY49" s="104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6"/>
    </row>
    <row r="50" spans="2:62" hidden="1">
      <c r="B50" s="107"/>
      <c r="C50" s="229"/>
      <c r="D50" s="230"/>
      <c r="E50" s="230"/>
      <c r="F50" s="231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2"/>
      <c r="AD50" s="233"/>
      <c r="AE50" s="234"/>
      <c r="AF50" s="235"/>
      <c r="AG50" s="236"/>
      <c r="AH50" s="237"/>
      <c r="AI50" s="236"/>
      <c r="AJ50" s="108"/>
      <c r="AK50" s="238">
        <f t="shared" si="4"/>
        <v>0</v>
      </c>
      <c r="AL50" s="239"/>
      <c r="AM50" s="220">
        <f t="shared" si="5"/>
        <v>0</v>
      </c>
      <c r="AN50" s="220"/>
      <c r="AO50" s="220"/>
      <c r="AP50" s="220"/>
      <c r="AQ50" s="220"/>
      <c r="AR50" s="220"/>
      <c r="AS50" s="220"/>
      <c r="AT50" s="220"/>
      <c r="AU50" s="220"/>
      <c r="AV50" s="220"/>
      <c r="AW50" s="221"/>
      <c r="AX50" s="222"/>
      <c r="AY50" s="109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1"/>
    </row>
    <row r="51" spans="2:62" s="13" customFormat="1" ht="12" customHeight="1">
      <c r="B51" s="102"/>
      <c r="C51" s="241" t="s">
        <v>93</v>
      </c>
      <c r="D51" s="230"/>
      <c r="E51" s="230"/>
      <c r="F51" s="242" t="s">
        <v>94</v>
      </c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2"/>
      <c r="AD51" s="243">
        <v>27</v>
      </c>
      <c r="AE51" s="244"/>
      <c r="AF51" s="245"/>
      <c r="AG51" s="246"/>
      <c r="AH51" s="247"/>
      <c r="AI51" s="246"/>
      <c r="AJ51" s="103"/>
      <c r="AK51" s="248">
        <f t="shared" si="4"/>
        <v>972</v>
      </c>
      <c r="AL51" s="246"/>
      <c r="AM51" s="249">
        <f t="shared" si="5"/>
        <v>381</v>
      </c>
      <c r="AN51" s="249"/>
      <c r="AO51" s="249">
        <v>78</v>
      </c>
      <c r="AP51" s="249"/>
      <c r="AQ51" s="249">
        <v>0</v>
      </c>
      <c r="AR51" s="249"/>
      <c r="AS51" s="249">
        <v>117</v>
      </c>
      <c r="AT51" s="249"/>
      <c r="AU51" s="249">
        <v>186</v>
      </c>
      <c r="AV51" s="249"/>
      <c r="AW51" s="245">
        <v>591</v>
      </c>
      <c r="AX51" s="250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2:62">
      <c r="B52" s="107">
        <v>1</v>
      </c>
      <c r="C52" s="229" t="s">
        <v>93</v>
      </c>
      <c r="D52" s="230"/>
      <c r="E52" s="230"/>
      <c r="F52" s="231" t="s">
        <v>95</v>
      </c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2"/>
      <c r="AD52" s="233">
        <v>4</v>
      </c>
      <c r="AE52" s="234"/>
      <c r="AF52" s="235">
        <v>2</v>
      </c>
      <c r="AG52" s="236"/>
      <c r="AH52" s="237">
        <v>1</v>
      </c>
      <c r="AI52" s="236"/>
      <c r="AJ52" s="108"/>
      <c r="AK52" s="238">
        <f t="shared" si="4"/>
        <v>144</v>
      </c>
      <c r="AL52" s="239"/>
      <c r="AM52" s="220">
        <f t="shared" si="5"/>
        <v>60</v>
      </c>
      <c r="AN52" s="220"/>
      <c r="AO52" s="220">
        <v>0</v>
      </c>
      <c r="AP52" s="220"/>
      <c r="AQ52" s="220">
        <v>0</v>
      </c>
      <c r="AR52" s="220"/>
      <c r="AS52" s="220">
        <v>60</v>
      </c>
      <c r="AT52" s="220"/>
      <c r="AU52" s="220">
        <v>0</v>
      </c>
      <c r="AV52" s="220"/>
      <c r="AW52" s="221">
        <v>84</v>
      </c>
      <c r="AX52" s="222"/>
      <c r="AY52" s="109" t="s">
        <v>96</v>
      </c>
      <c r="AZ52" s="110" t="s">
        <v>96</v>
      </c>
      <c r="BA52" s="110"/>
      <c r="BB52" s="110"/>
      <c r="BC52" s="110"/>
      <c r="BD52" s="110"/>
      <c r="BE52" s="110"/>
      <c r="BF52" s="110"/>
      <c r="BG52" s="110"/>
      <c r="BH52" s="110"/>
      <c r="BI52" s="110"/>
      <c r="BJ52" s="111"/>
    </row>
    <row r="53" spans="2:62" s="13" customFormat="1" ht="12" customHeight="1">
      <c r="B53" s="102"/>
      <c r="C53" s="241" t="s">
        <v>93</v>
      </c>
      <c r="D53" s="230"/>
      <c r="E53" s="230"/>
      <c r="F53" s="242" t="s">
        <v>148</v>
      </c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2"/>
      <c r="AD53" s="243"/>
      <c r="AE53" s="244"/>
      <c r="AF53" s="245"/>
      <c r="AG53" s="246"/>
      <c r="AH53" s="247"/>
      <c r="AI53" s="246"/>
      <c r="AJ53" s="103"/>
      <c r="AK53" s="248">
        <f t="shared" si="4"/>
        <v>0</v>
      </c>
      <c r="AL53" s="246"/>
      <c r="AM53" s="249">
        <f t="shared" si="5"/>
        <v>0</v>
      </c>
      <c r="AN53" s="249"/>
      <c r="AO53" s="249"/>
      <c r="AP53" s="249"/>
      <c r="AQ53" s="249"/>
      <c r="AR53" s="249"/>
      <c r="AS53" s="249"/>
      <c r="AT53" s="249"/>
      <c r="AU53" s="249"/>
      <c r="AV53" s="249"/>
      <c r="AW53" s="245"/>
      <c r="AX53" s="250"/>
      <c r="AY53" s="104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6"/>
    </row>
    <row r="54" spans="2:62">
      <c r="B54" s="107">
        <v>2</v>
      </c>
      <c r="C54" s="229" t="s">
        <v>93</v>
      </c>
      <c r="D54" s="230"/>
      <c r="E54" s="230"/>
      <c r="F54" s="231" t="s">
        <v>149</v>
      </c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2"/>
      <c r="AD54" s="233">
        <v>2</v>
      </c>
      <c r="AE54" s="234"/>
      <c r="AF54" s="235">
        <v>1</v>
      </c>
      <c r="AG54" s="236"/>
      <c r="AH54" s="237"/>
      <c r="AI54" s="236"/>
      <c r="AJ54" s="108"/>
      <c r="AK54" s="238">
        <f t="shared" si="4"/>
        <v>72</v>
      </c>
      <c r="AL54" s="239"/>
      <c r="AM54" s="220">
        <f t="shared" si="5"/>
        <v>36</v>
      </c>
      <c r="AN54" s="220"/>
      <c r="AO54" s="220">
        <v>18</v>
      </c>
      <c r="AP54" s="220"/>
      <c r="AQ54" s="220">
        <v>0</v>
      </c>
      <c r="AR54" s="220"/>
      <c r="AS54" s="220">
        <v>0</v>
      </c>
      <c r="AT54" s="220"/>
      <c r="AU54" s="220">
        <v>18</v>
      </c>
      <c r="AV54" s="220"/>
      <c r="AW54" s="221">
        <v>36</v>
      </c>
      <c r="AX54" s="222"/>
      <c r="AY54" s="109" t="s">
        <v>96</v>
      </c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1"/>
    </row>
    <row r="55" spans="2:62">
      <c r="B55" s="107">
        <v>3</v>
      </c>
      <c r="C55" s="229" t="s">
        <v>93</v>
      </c>
      <c r="D55" s="230"/>
      <c r="E55" s="230"/>
      <c r="F55" s="231" t="s">
        <v>97</v>
      </c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2"/>
      <c r="AD55" s="233">
        <v>2</v>
      </c>
      <c r="AE55" s="234"/>
      <c r="AF55" s="235"/>
      <c r="AG55" s="236"/>
      <c r="AH55" s="237">
        <v>3</v>
      </c>
      <c r="AI55" s="236"/>
      <c r="AJ55" s="108"/>
      <c r="AK55" s="238">
        <f t="shared" si="4"/>
        <v>72</v>
      </c>
      <c r="AL55" s="239"/>
      <c r="AM55" s="220">
        <f t="shared" si="5"/>
        <v>36</v>
      </c>
      <c r="AN55" s="220"/>
      <c r="AO55" s="220">
        <v>12</v>
      </c>
      <c r="AP55" s="220"/>
      <c r="AQ55" s="220">
        <v>0</v>
      </c>
      <c r="AR55" s="220"/>
      <c r="AS55" s="220">
        <v>0</v>
      </c>
      <c r="AT55" s="220"/>
      <c r="AU55" s="220">
        <v>24</v>
      </c>
      <c r="AV55" s="220"/>
      <c r="AW55" s="221">
        <v>36</v>
      </c>
      <c r="AX55" s="222"/>
      <c r="AY55" s="109"/>
      <c r="AZ55" s="110"/>
      <c r="BA55" s="110" t="s">
        <v>98</v>
      </c>
      <c r="BB55" s="110"/>
      <c r="BC55" s="110"/>
      <c r="BD55" s="110"/>
      <c r="BE55" s="110"/>
      <c r="BF55" s="110"/>
      <c r="BG55" s="110"/>
      <c r="BH55" s="110"/>
      <c r="BI55" s="110"/>
      <c r="BJ55" s="111"/>
    </row>
    <row r="56" spans="2:62">
      <c r="B56" s="107">
        <v>4</v>
      </c>
      <c r="C56" s="229" t="s">
        <v>93</v>
      </c>
      <c r="D56" s="230"/>
      <c r="E56" s="230"/>
      <c r="F56" s="231" t="s">
        <v>99</v>
      </c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2"/>
      <c r="AD56" s="233">
        <v>3</v>
      </c>
      <c r="AE56" s="234"/>
      <c r="AF56" s="235">
        <v>3</v>
      </c>
      <c r="AG56" s="236"/>
      <c r="AH56" s="237"/>
      <c r="AI56" s="236"/>
      <c r="AJ56" s="108"/>
      <c r="AK56" s="238">
        <f t="shared" si="4"/>
        <v>108</v>
      </c>
      <c r="AL56" s="239"/>
      <c r="AM56" s="220">
        <f t="shared" si="5"/>
        <v>30</v>
      </c>
      <c r="AN56" s="220"/>
      <c r="AO56" s="220">
        <v>0</v>
      </c>
      <c r="AP56" s="220"/>
      <c r="AQ56" s="220">
        <v>0</v>
      </c>
      <c r="AR56" s="220"/>
      <c r="AS56" s="220">
        <v>0</v>
      </c>
      <c r="AT56" s="220"/>
      <c r="AU56" s="220">
        <v>30</v>
      </c>
      <c r="AV56" s="220"/>
      <c r="AW56" s="221">
        <v>78</v>
      </c>
      <c r="AX56" s="222"/>
      <c r="AY56" s="109"/>
      <c r="AZ56" s="110"/>
      <c r="BA56" s="110" t="s">
        <v>96</v>
      </c>
      <c r="BB56" s="110"/>
      <c r="BC56" s="110"/>
      <c r="BD56" s="110"/>
      <c r="BE56" s="110"/>
      <c r="BF56" s="110"/>
      <c r="BG56" s="110"/>
      <c r="BH56" s="110"/>
      <c r="BI56" s="110"/>
      <c r="BJ56" s="111"/>
    </row>
    <row r="57" spans="2:62">
      <c r="B57" s="107">
        <v>5</v>
      </c>
      <c r="C57" s="229" t="s">
        <v>93</v>
      </c>
      <c r="D57" s="230"/>
      <c r="E57" s="230"/>
      <c r="F57" s="231" t="s">
        <v>100</v>
      </c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2"/>
      <c r="AD57" s="233">
        <v>2</v>
      </c>
      <c r="AE57" s="234"/>
      <c r="AF57" s="235">
        <v>1</v>
      </c>
      <c r="AG57" s="236"/>
      <c r="AH57" s="237"/>
      <c r="AI57" s="236"/>
      <c r="AJ57" s="108"/>
      <c r="AK57" s="238">
        <f t="shared" si="4"/>
        <v>72</v>
      </c>
      <c r="AL57" s="239"/>
      <c r="AM57" s="220">
        <f t="shared" si="5"/>
        <v>36</v>
      </c>
      <c r="AN57" s="220"/>
      <c r="AO57" s="220">
        <v>18</v>
      </c>
      <c r="AP57" s="220"/>
      <c r="AQ57" s="220">
        <v>0</v>
      </c>
      <c r="AR57" s="220"/>
      <c r="AS57" s="220">
        <v>0</v>
      </c>
      <c r="AT57" s="220"/>
      <c r="AU57" s="220">
        <v>18</v>
      </c>
      <c r="AV57" s="220"/>
      <c r="AW57" s="221">
        <v>36</v>
      </c>
      <c r="AX57" s="222"/>
      <c r="AY57" s="109" t="s">
        <v>96</v>
      </c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1"/>
    </row>
    <row r="58" spans="2:62">
      <c r="B58" s="107">
        <v>6</v>
      </c>
      <c r="C58" s="229" t="s">
        <v>93</v>
      </c>
      <c r="D58" s="230"/>
      <c r="E58" s="230"/>
      <c r="F58" s="231" t="s">
        <v>101</v>
      </c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2"/>
      <c r="AD58" s="233">
        <v>11</v>
      </c>
      <c r="AE58" s="234"/>
      <c r="AF58" s="235" t="s">
        <v>103</v>
      </c>
      <c r="AG58" s="236"/>
      <c r="AH58" s="237">
        <v>1</v>
      </c>
      <c r="AI58" s="236"/>
      <c r="AJ58" s="108"/>
      <c r="AK58" s="238">
        <f t="shared" si="4"/>
        <v>396</v>
      </c>
      <c r="AL58" s="239"/>
      <c r="AM58" s="220">
        <f t="shared" si="5"/>
        <v>147</v>
      </c>
      <c r="AN58" s="220"/>
      <c r="AO58" s="220">
        <v>30</v>
      </c>
      <c r="AP58" s="220"/>
      <c r="AQ58" s="220">
        <v>0</v>
      </c>
      <c r="AR58" s="220"/>
      <c r="AS58" s="220">
        <v>21</v>
      </c>
      <c r="AT58" s="220"/>
      <c r="AU58" s="220">
        <v>96</v>
      </c>
      <c r="AV58" s="220"/>
      <c r="AW58" s="221">
        <v>249</v>
      </c>
      <c r="AX58" s="222"/>
      <c r="AY58" s="109" t="s">
        <v>96</v>
      </c>
      <c r="AZ58" s="110" t="s">
        <v>102</v>
      </c>
      <c r="BA58" s="110" t="s">
        <v>98</v>
      </c>
      <c r="BB58" s="110" t="s">
        <v>98</v>
      </c>
      <c r="BC58" s="110"/>
      <c r="BD58" s="110"/>
      <c r="BE58" s="110"/>
      <c r="BF58" s="110"/>
      <c r="BG58" s="110"/>
      <c r="BH58" s="110"/>
      <c r="BI58" s="110"/>
      <c r="BJ58" s="111"/>
    </row>
    <row r="59" spans="2:62">
      <c r="B59" s="107">
        <v>7</v>
      </c>
      <c r="C59" s="229" t="s">
        <v>93</v>
      </c>
      <c r="D59" s="230"/>
      <c r="E59" s="230"/>
      <c r="F59" s="231" t="s">
        <v>140</v>
      </c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2"/>
      <c r="AD59" s="233">
        <v>3</v>
      </c>
      <c r="AE59" s="234"/>
      <c r="AF59" s="235"/>
      <c r="AG59" s="236"/>
      <c r="AH59" s="237">
        <v>1</v>
      </c>
      <c r="AI59" s="236"/>
      <c r="AJ59" s="108"/>
      <c r="AK59" s="238">
        <f t="shared" si="4"/>
        <v>108</v>
      </c>
      <c r="AL59" s="239"/>
      <c r="AM59" s="220">
        <f t="shared" si="5"/>
        <v>36</v>
      </c>
      <c r="AN59" s="220"/>
      <c r="AO59" s="220">
        <v>0</v>
      </c>
      <c r="AP59" s="220"/>
      <c r="AQ59" s="220">
        <v>0</v>
      </c>
      <c r="AR59" s="220"/>
      <c r="AS59" s="220">
        <v>36</v>
      </c>
      <c r="AT59" s="220"/>
      <c r="AU59" s="220">
        <v>0</v>
      </c>
      <c r="AV59" s="220"/>
      <c r="AW59" s="221">
        <v>72</v>
      </c>
      <c r="AX59" s="222"/>
      <c r="AY59" s="109" t="s">
        <v>96</v>
      </c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1"/>
    </row>
    <row r="60" spans="2:62" s="13" customFormat="1" ht="12" customHeight="1">
      <c r="B60" s="102"/>
      <c r="C60" s="241" t="s">
        <v>104</v>
      </c>
      <c r="D60" s="230"/>
      <c r="E60" s="230"/>
      <c r="F60" s="242" t="s">
        <v>105</v>
      </c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2"/>
      <c r="AD60" s="243">
        <v>35</v>
      </c>
      <c r="AE60" s="244"/>
      <c r="AF60" s="245"/>
      <c r="AG60" s="246"/>
      <c r="AH60" s="247"/>
      <c r="AI60" s="246"/>
      <c r="AJ60" s="103"/>
      <c r="AK60" s="248">
        <f t="shared" si="4"/>
        <v>1260</v>
      </c>
      <c r="AL60" s="246"/>
      <c r="AM60" s="249">
        <f t="shared" si="5"/>
        <v>588</v>
      </c>
      <c r="AN60" s="249"/>
      <c r="AO60" s="249">
        <v>240</v>
      </c>
      <c r="AP60" s="249"/>
      <c r="AQ60" s="249">
        <v>0</v>
      </c>
      <c r="AR60" s="249"/>
      <c r="AS60" s="249">
        <v>0</v>
      </c>
      <c r="AT60" s="249"/>
      <c r="AU60" s="249">
        <v>348</v>
      </c>
      <c r="AV60" s="249"/>
      <c r="AW60" s="245">
        <v>672</v>
      </c>
      <c r="AX60" s="250"/>
      <c r="AY60" s="10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6"/>
    </row>
    <row r="61" spans="2:62">
      <c r="B61" s="107">
        <v>8</v>
      </c>
      <c r="C61" s="229" t="s">
        <v>104</v>
      </c>
      <c r="D61" s="230"/>
      <c r="E61" s="230"/>
      <c r="F61" s="231" t="s">
        <v>106</v>
      </c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2"/>
      <c r="AD61" s="233">
        <v>2</v>
      </c>
      <c r="AE61" s="234"/>
      <c r="AF61" s="235">
        <v>1</v>
      </c>
      <c r="AG61" s="236"/>
      <c r="AH61" s="237"/>
      <c r="AI61" s="236"/>
      <c r="AJ61" s="108"/>
      <c r="AK61" s="238">
        <f t="shared" si="4"/>
        <v>72</v>
      </c>
      <c r="AL61" s="239"/>
      <c r="AM61" s="220">
        <f t="shared" si="5"/>
        <v>36</v>
      </c>
      <c r="AN61" s="220"/>
      <c r="AO61" s="220">
        <v>18</v>
      </c>
      <c r="AP61" s="220"/>
      <c r="AQ61" s="220">
        <v>0</v>
      </c>
      <c r="AR61" s="220"/>
      <c r="AS61" s="220">
        <v>0</v>
      </c>
      <c r="AT61" s="220"/>
      <c r="AU61" s="220">
        <v>18</v>
      </c>
      <c r="AV61" s="220"/>
      <c r="AW61" s="221">
        <v>36</v>
      </c>
      <c r="AX61" s="222"/>
      <c r="AY61" s="109" t="s">
        <v>96</v>
      </c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1"/>
    </row>
    <row r="62" spans="2:62">
      <c r="B62" s="107">
        <v>9</v>
      </c>
      <c r="C62" s="229" t="s">
        <v>104</v>
      </c>
      <c r="D62" s="230"/>
      <c r="E62" s="230"/>
      <c r="F62" s="231" t="s">
        <v>107</v>
      </c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2"/>
      <c r="AD62" s="233">
        <v>2</v>
      </c>
      <c r="AE62" s="234"/>
      <c r="AF62" s="235">
        <v>2</v>
      </c>
      <c r="AG62" s="236"/>
      <c r="AH62" s="237"/>
      <c r="AI62" s="236"/>
      <c r="AJ62" s="108"/>
      <c r="AK62" s="238">
        <f t="shared" si="4"/>
        <v>72</v>
      </c>
      <c r="AL62" s="239"/>
      <c r="AM62" s="220">
        <f t="shared" si="5"/>
        <v>36</v>
      </c>
      <c r="AN62" s="220"/>
      <c r="AO62" s="220">
        <v>24</v>
      </c>
      <c r="AP62" s="220"/>
      <c r="AQ62" s="220">
        <v>0</v>
      </c>
      <c r="AR62" s="220"/>
      <c r="AS62" s="220">
        <v>0</v>
      </c>
      <c r="AT62" s="220"/>
      <c r="AU62" s="220">
        <v>12</v>
      </c>
      <c r="AV62" s="220"/>
      <c r="AW62" s="221">
        <v>36</v>
      </c>
      <c r="AX62" s="222"/>
      <c r="AY62" s="109"/>
      <c r="AZ62" s="110" t="s">
        <v>98</v>
      </c>
      <c r="BA62" s="110"/>
      <c r="BB62" s="110"/>
      <c r="BC62" s="110"/>
      <c r="BD62" s="110"/>
      <c r="BE62" s="110"/>
      <c r="BF62" s="110"/>
      <c r="BG62" s="110"/>
      <c r="BH62" s="110"/>
      <c r="BI62" s="110"/>
      <c r="BJ62" s="111"/>
    </row>
    <row r="63" spans="2:62">
      <c r="B63" s="107">
        <v>10</v>
      </c>
      <c r="C63" s="229" t="s">
        <v>104</v>
      </c>
      <c r="D63" s="230"/>
      <c r="E63" s="230"/>
      <c r="F63" s="231" t="s">
        <v>108</v>
      </c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2"/>
      <c r="AD63" s="233">
        <v>2</v>
      </c>
      <c r="AE63" s="234"/>
      <c r="AF63" s="235">
        <v>2</v>
      </c>
      <c r="AG63" s="236"/>
      <c r="AH63" s="237"/>
      <c r="AI63" s="236"/>
      <c r="AJ63" s="108"/>
      <c r="AK63" s="238">
        <f t="shared" si="4"/>
        <v>72</v>
      </c>
      <c r="AL63" s="239"/>
      <c r="AM63" s="220">
        <f t="shared" si="5"/>
        <v>24</v>
      </c>
      <c r="AN63" s="220"/>
      <c r="AO63" s="220">
        <v>12</v>
      </c>
      <c r="AP63" s="220"/>
      <c r="AQ63" s="220">
        <v>0</v>
      </c>
      <c r="AR63" s="220"/>
      <c r="AS63" s="220">
        <v>0</v>
      </c>
      <c r="AT63" s="220"/>
      <c r="AU63" s="220">
        <v>12</v>
      </c>
      <c r="AV63" s="220"/>
      <c r="AW63" s="221">
        <v>48</v>
      </c>
      <c r="AX63" s="222"/>
      <c r="AY63" s="109"/>
      <c r="AZ63" s="110" t="s">
        <v>96</v>
      </c>
      <c r="BA63" s="110"/>
      <c r="BB63" s="110"/>
      <c r="BC63" s="110"/>
      <c r="BD63" s="110"/>
      <c r="BE63" s="110"/>
      <c r="BF63" s="110"/>
      <c r="BG63" s="110"/>
      <c r="BH63" s="110"/>
      <c r="BI63" s="110"/>
      <c r="BJ63" s="111"/>
    </row>
    <row r="64" spans="2:62">
      <c r="B64" s="107">
        <v>11</v>
      </c>
      <c r="C64" s="229" t="s">
        <v>104</v>
      </c>
      <c r="D64" s="230"/>
      <c r="E64" s="230"/>
      <c r="F64" s="231" t="s">
        <v>109</v>
      </c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2"/>
      <c r="AD64" s="233">
        <v>2</v>
      </c>
      <c r="AE64" s="234"/>
      <c r="AF64" s="235"/>
      <c r="AG64" s="236"/>
      <c r="AH64" s="237">
        <v>1</v>
      </c>
      <c r="AI64" s="236"/>
      <c r="AJ64" s="108"/>
      <c r="AK64" s="238">
        <f t="shared" si="4"/>
        <v>72</v>
      </c>
      <c r="AL64" s="239"/>
      <c r="AM64" s="220">
        <f t="shared" si="5"/>
        <v>36</v>
      </c>
      <c r="AN64" s="220"/>
      <c r="AO64" s="220">
        <v>18</v>
      </c>
      <c r="AP64" s="220"/>
      <c r="AQ64" s="220">
        <v>0</v>
      </c>
      <c r="AR64" s="220"/>
      <c r="AS64" s="220">
        <v>0</v>
      </c>
      <c r="AT64" s="220"/>
      <c r="AU64" s="220">
        <v>18</v>
      </c>
      <c r="AV64" s="220"/>
      <c r="AW64" s="221">
        <v>36</v>
      </c>
      <c r="AX64" s="222"/>
      <c r="AY64" s="109" t="s">
        <v>96</v>
      </c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1"/>
    </row>
    <row r="65" spans="2:62">
      <c r="B65" s="107">
        <v>12</v>
      </c>
      <c r="C65" s="229" t="s">
        <v>104</v>
      </c>
      <c r="D65" s="230"/>
      <c r="E65" s="230"/>
      <c r="F65" s="231" t="s">
        <v>110</v>
      </c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2"/>
      <c r="AD65" s="233">
        <v>2</v>
      </c>
      <c r="AE65" s="234"/>
      <c r="AF65" s="235"/>
      <c r="AG65" s="236"/>
      <c r="AH65" s="237">
        <v>2</v>
      </c>
      <c r="AI65" s="236"/>
      <c r="AJ65" s="108"/>
      <c r="AK65" s="238">
        <f t="shared" si="4"/>
        <v>72</v>
      </c>
      <c r="AL65" s="239"/>
      <c r="AM65" s="220">
        <f t="shared" si="5"/>
        <v>48</v>
      </c>
      <c r="AN65" s="220"/>
      <c r="AO65" s="220">
        <v>48</v>
      </c>
      <c r="AP65" s="220"/>
      <c r="AQ65" s="220">
        <v>0</v>
      </c>
      <c r="AR65" s="220"/>
      <c r="AS65" s="220">
        <v>0</v>
      </c>
      <c r="AT65" s="220"/>
      <c r="AU65" s="220">
        <v>0</v>
      </c>
      <c r="AV65" s="220"/>
      <c r="AW65" s="221">
        <v>24</v>
      </c>
      <c r="AX65" s="222"/>
      <c r="AY65" s="109"/>
      <c r="AZ65" s="110" t="s">
        <v>102</v>
      </c>
      <c r="BA65" s="110"/>
      <c r="BB65" s="110"/>
      <c r="BC65" s="110"/>
      <c r="BD65" s="110"/>
      <c r="BE65" s="110"/>
      <c r="BF65" s="110"/>
      <c r="BG65" s="110"/>
      <c r="BH65" s="110"/>
      <c r="BI65" s="110"/>
      <c r="BJ65" s="111"/>
    </row>
    <row r="66" spans="2:62">
      <c r="B66" s="107">
        <v>13</v>
      </c>
      <c r="C66" s="229" t="s">
        <v>104</v>
      </c>
      <c r="D66" s="230"/>
      <c r="E66" s="230"/>
      <c r="F66" s="231" t="s">
        <v>111</v>
      </c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2"/>
      <c r="AD66" s="233">
        <v>2</v>
      </c>
      <c r="AE66" s="234"/>
      <c r="AF66" s="235">
        <v>1</v>
      </c>
      <c r="AG66" s="236"/>
      <c r="AH66" s="237"/>
      <c r="AI66" s="236"/>
      <c r="AJ66" s="108"/>
      <c r="AK66" s="238">
        <f t="shared" si="4"/>
        <v>72</v>
      </c>
      <c r="AL66" s="239"/>
      <c r="AM66" s="220">
        <f t="shared" si="5"/>
        <v>36</v>
      </c>
      <c r="AN66" s="220"/>
      <c r="AO66" s="220">
        <v>36</v>
      </c>
      <c r="AP66" s="220"/>
      <c r="AQ66" s="220">
        <v>0</v>
      </c>
      <c r="AR66" s="220"/>
      <c r="AS66" s="220">
        <v>0</v>
      </c>
      <c r="AT66" s="220"/>
      <c r="AU66" s="220">
        <v>0</v>
      </c>
      <c r="AV66" s="220"/>
      <c r="AW66" s="221">
        <v>36</v>
      </c>
      <c r="AX66" s="222"/>
      <c r="AY66" s="109" t="s">
        <v>96</v>
      </c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1"/>
    </row>
    <row r="67" spans="2:62">
      <c r="B67" s="107">
        <v>14</v>
      </c>
      <c r="C67" s="229" t="s">
        <v>104</v>
      </c>
      <c r="D67" s="230"/>
      <c r="E67" s="230"/>
      <c r="F67" s="231" t="s">
        <v>112</v>
      </c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2"/>
      <c r="AD67" s="233">
        <v>3</v>
      </c>
      <c r="AE67" s="234"/>
      <c r="AF67" s="235">
        <v>1</v>
      </c>
      <c r="AG67" s="236"/>
      <c r="AH67" s="237"/>
      <c r="AI67" s="236"/>
      <c r="AJ67" s="108"/>
      <c r="AK67" s="238">
        <f t="shared" si="4"/>
        <v>108</v>
      </c>
      <c r="AL67" s="239"/>
      <c r="AM67" s="220">
        <f t="shared" si="5"/>
        <v>36</v>
      </c>
      <c r="AN67" s="220"/>
      <c r="AO67" s="220">
        <v>36</v>
      </c>
      <c r="AP67" s="220"/>
      <c r="AQ67" s="220">
        <v>0</v>
      </c>
      <c r="AR67" s="220"/>
      <c r="AS67" s="220">
        <v>0</v>
      </c>
      <c r="AT67" s="220"/>
      <c r="AU67" s="220">
        <v>0</v>
      </c>
      <c r="AV67" s="220"/>
      <c r="AW67" s="221">
        <v>72</v>
      </c>
      <c r="AX67" s="222"/>
      <c r="AY67" s="109" t="s">
        <v>96</v>
      </c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1"/>
    </row>
    <row r="68" spans="2:62">
      <c r="B68" s="107">
        <v>15</v>
      </c>
      <c r="C68" s="229" t="s">
        <v>104</v>
      </c>
      <c r="D68" s="230"/>
      <c r="E68" s="230"/>
      <c r="F68" s="231" t="s">
        <v>113</v>
      </c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2"/>
      <c r="AD68" s="233">
        <v>2</v>
      </c>
      <c r="AE68" s="234"/>
      <c r="AF68" s="235"/>
      <c r="AG68" s="236"/>
      <c r="AH68" s="237">
        <v>3</v>
      </c>
      <c r="AI68" s="236"/>
      <c r="AJ68" s="108"/>
      <c r="AK68" s="238">
        <f t="shared" si="4"/>
        <v>72</v>
      </c>
      <c r="AL68" s="239"/>
      <c r="AM68" s="220">
        <f t="shared" si="5"/>
        <v>30</v>
      </c>
      <c r="AN68" s="220"/>
      <c r="AO68" s="220">
        <v>0</v>
      </c>
      <c r="AP68" s="220"/>
      <c r="AQ68" s="220">
        <v>0</v>
      </c>
      <c r="AR68" s="220"/>
      <c r="AS68" s="220">
        <v>0</v>
      </c>
      <c r="AT68" s="220"/>
      <c r="AU68" s="220">
        <v>30</v>
      </c>
      <c r="AV68" s="220"/>
      <c r="AW68" s="221">
        <v>42</v>
      </c>
      <c r="AX68" s="222"/>
      <c r="AY68" s="109"/>
      <c r="AZ68" s="110"/>
      <c r="BA68" s="110" t="s">
        <v>96</v>
      </c>
      <c r="BB68" s="110"/>
      <c r="BC68" s="110"/>
      <c r="BD68" s="110"/>
      <c r="BE68" s="110"/>
      <c r="BF68" s="110"/>
      <c r="BG68" s="110"/>
      <c r="BH68" s="110"/>
      <c r="BI68" s="110"/>
      <c r="BJ68" s="111"/>
    </row>
    <row r="69" spans="2:62">
      <c r="B69" s="107">
        <v>16</v>
      </c>
      <c r="C69" s="229" t="s">
        <v>104</v>
      </c>
      <c r="D69" s="230"/>
      <c r="E69" s="230"/>
      <c r="F69" s="231" t="s">
        <v>114</v>
      </c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2"/>
      <c r="AD69" s="233">
        <v>2</v>
      </c>
      <c r="AE69" s="234"/>
      <c r="AF69" s="235"/>
      <c r="AG69" s="236"/>
      <c r="AH69" s="237" t="s">
        <v>115</v>
      </c>
      <c r="AI69" s="236"/>
      <c r="AJ69" s="108"/>
      <c r="AK69" s="238">
        <f t="shared" si="4"/>
        <v>72</v>
      </c>
      <c r="AL69" s="239"/>
      <c r="AM69" s="220">
        <f t="shared" si="5"/>
        <v>48</v>
      </c>
      <c r="AN69" s="220"/>
      <c r="AO69" s="220">
        <v>48</v>
      </c>
      <c r="AP69" s="220"/>
      <c r="AQ69" s="220">
        <v>0</v>
      </c>
      <c r="AR69" s="220"/>
      <c r="AS69" s="220">
        <v>0</v>
      </c>
      <c r="AT69" s="220"/>
      <c r="AU69" s="220">
        <v>0</v>
      </c>
      <c r="AV69" s="220"/>
      <c r="AW69" s="221">
        <v>24</v>
      </c>
      <c r="AX69" s="222"/>
      <c r="AY69" s="109" t="s">
        <v>96</v>
      </c>
      <c r="AZ69" s="110" t="s">
        <v>96</v>
      </c>
      <c r="BA69" s="110"/>
      <c r="BB69" s="110"/>
      <c r="BC69" s="110"/>
      <c r="BD69" s="110"/>
      <c r="BE69" s="110"/>
      <c r="BF69" s="110"/>
      <c r="BG69" s="110"/>
      <c r="BH69" s="110"/>
      <c r="BI69" s="110"/>
      <c r="BJ69" s="111"/>
    </row>
    <row r="70" spans="2:62" ht="24.75" customHeight="1">
      <c r="B70" s="107">
        <v>17</v>
      </c>
      <c r="C70" s="229" t="s">
        <v>104</v>
      </c>
      <c r="D70" s="230"/>
      <c r="E70" s="230"/>
      <c r="F70" s="231" t="s">
        <v>157</v>
      </c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2"/>
      <c r="AD70" s="233">
        <v>16</v>
      </c>
      <c r="AE70" s="234"/>
      <c r="AF70" s="235">
        <v>2</v>
      </c>
      <c r="AG70" s="236"/>
      <c r="AH70" s="251" t="s">
        <v>159</v>
      </c>
      <c r="AI70" s="236"/>
      <c r="AJ70" s="108"/>
      <c r="AK70" s="238">
        <f t="shared" si="4"/>
        <v>576</v>
      </c>
      <c r="AL70" s="239"/>
      <c r="AM70" s="220">
        <f t="shared" si="5"/>
        <v>258</v>
      </c>
      <c r="AN70" s="220"/>
      <c r="AO70" s="220">
        <v>0</v>
      </c>
      <c r="AP70" s="220"/>
      <c r="AQ70" s="220">
        <v>0</v>
      </c>
      <c r="AR70" s="220"/>
      <c r="AS70" s="220">
        <v>0</v>
      </c>
      <c r="AT70" s="220"/>
      <c r="AU70" s="220">
        <v>258</v>
      </c>
      <c r="AV70" s="220"/>
      <c r="AW70" s="221">
        <v>318</v>
      </c>
      <c r="AX70" s="222"/>
      <c r="AY70" s="109" t="s">
        <v>102</v>
      </c>
      <c r="AZ70" s="110" t="s">
        <v>158</v>
      </c>
      <c r="BA70" s="110" t="s">
        <v>102</v>
      </c>
      <c r="BB70" s="110" t="s">
        <v>102</v>
      </c>
      <c r="BC70" s="110"/>
      <c r="BD70" s="110"/>
      <c r="BE70" s="110"/>
      <c r="BF70" s="110"/>
      <c r="BG70" s="110"/>
      <c r="BH70" s="110"/>
      <c r="BI70" s="110"/>
      <c r="BJ70" s="111"/>
    </row>
    <row r="71" spans="2:62" s="13" customFormat="1" ht="12" customHeight="1">
      <c r="B71" s="102"/>
      <c r="C71" s="241" t="s">
        <v>116</v>
      </c>
      <c r="D71" s="230"/>
      <c r="E71" s="230"/>
      <c r="F71" s="242" t="s">
        <v>117</v>
      </c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2"/>
      <c r="AD71" s="243">
        <v>49</v>
      </c>
      <c r="AE71" s="244"/>
      <c r="AF71" s="245"/>
      <c r="AG71" s="246"/>
      <c r="AH71" s="247"/>
      <c r="AI71" s="246"/>
      <c r="AJ71" s="103"/>
      <c r="AK71" s="248">
        <f t="shared" si="4"/>
        <v>1764</v>
      </c>
      <c r="AL71" s="246"/>
      <c r="AM71" s="249">
        <f t="shared" si="5"/>
        <v>66</v>
      </c>
      <c r="AN71" s="249"/>
      <c r="AO71" s="249">
        <v>0</v>
      </c>
      <c r="AP71" s="249"/>
      <c r="AQ71" s="249">
        <v>0</v>
      </c>
      <c r="AR71" s="249"/>
      <c r="AS71" s="249">
        <v>0</v>
      </c>
      <c r="AT71" s="249"/>
      <c r="AU71" s="249">
        <v>66</v>
      </c>
      <c r="AV71" s="249"/>
      <c r="AW71" s="245">
        <v>1698</v>
      </c>
      <c r="AX71" s="250"/>
      <c r="AY71" s="104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6"/>
    </row>
    <row r="72" spans="2:62" s="13" customFormat="1" ht="12" customHeight="1">
      <c r="B72" s="102"/>
      <c r="C72" s="241" t="s">
        <v>143</v>
      </c>
      <c r="D72" s="230"/>
      <c r="E72" s="230"/>
      <c r="F72" s="242" t="s">
        <v>141</v>
      </c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2"/>
      <c r="AD72" s="243">
        <v>9</v>
      </c>
      <c r="AE72" s="244"/>
      <c r="AF72" s="245"/>
      <c r="AG72" s="246"/>
      <c r="AH72" s="247"/>
      <c r="AI72" s="246"/>
      <c r="AJ72" s="103"/>
      <c r="AK72" s="248">
        <f t="shared" si="4"/>
        <v>324</v>
      </c>
      <c r="AL72" s="246"/>
      <c r="AM72" s="249">
        <f t="shared" si="5"/>
        <v>0</v>
      </c>
      <c r="AN72" s="249"/>
      <c r="AO72" s="249">
        <v>0</v>
      </c>
      <c r="AP72" s="249"/>
      <c r="AQ72" s="249">
        <v>0</v>
      </c>
      <c r="AR72" s="249"/>
      <c r="AS72" s="249">
        <v>0</v>
      </c>
      <c r="AT72" s="249"/>
      <c r="AU72" s="249">
        <v>0</v>
      </c>
      <c r="AV72" s="249"/>
      <c r="AW72" s="245">
        <v>324</v>
      </c>
      <c r="AX72" s="250"/>
      <c r="AY72" s="104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6"/>
    </row>
    <row r="73" spans="2:62">
      <c r="B73" s="107">
        <v>18</v>
      </c>
      <c r="C73" s="229" t="s">
        <v>143</v>
      </c>
      <c r="D73" s="230"/>
      <c r="E73" s="230"/>
      <c r="F73" s="231" t="s">
        <v>144</v>
      </c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2"/>
      <c r="AD73" s="233">
        <v>9</v>
      </c>
      <c r="AE73" s="234"/>
      <c r="AF73" s="235"/>
      <c r="AG73" s="236"/>
      <c r="AH73" s="237">
        <v>2</v>
      </c>
      <c r="AI73" s="236"/>
      <c r="AJ73" s="108"/>
      <c r="AK73" s="238">
        <f t="shared" si="4"/>
        <v>324</v>
      </c>
      <c r="AL73" s="239"/>
      <c r="AM73" s="220">
        <f t="shared" si="5"/>
        <v>0</v>
      </c>
      <c r="AN73" s="220"/>
      <c r="AO73" s="220">
        <v>0</v>
      </c>
      <c r="AP73" s="220"/>
      <c r="AQ73" s="220">
        <v>0</v>
      </c>
      <c r="AR73" s="220"/>
      <c r="AS73" s="220">
        <v>0</v>
      </c>
      <c r="AT73" s="220"/>
      <c r="AU73" s="220">
        <v>0</v>
      </c>
      <c r="AV73" s="220"/>
      <c r="AW73" s="221">
        <v>324</v>
      </c>
      <c r="AX73" s="222"/>
      <c r="AY73" s="109"/>
      <c r="AZ73" s="110" t="s">
        <v>118</v>
      </c>
      <c r="BA73" s="110"/>
      <c r="BB73" s="110"/>
      <c r="BC73" s="110"/>
      <c r="BD73" s="110"/>
      <c r="BE73" s="110"/>
      <c r="BF73" s="110"/>
      <c r="BG73" s="110"/>
      <c r="BH73" s="110"/>
      <c r="BI73" s="110"/>
      <c r="BJ73" s="111"/>
    </row>
    <row r="74" spans="2:62" s="13" customFormat="1" ht="12" customHeight="1">
      <c r="B74" s="102"/>
      <c r="C74" s="241" t="s">
        <v>145</v>
      </c>
      <c r="D74" s="230"/>
      <c r="E74" s="230"/>
      <c r="F74" s="242" t="s">
        <v>146</v>
      </c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2"/>
      <c r="AD74" s="243">
        <v>16</v>
      </c>
      <c r="AE74" s="244"/>
      <c r="AF74" s="245"/>
      <c r="AG74" s="246"/>
      <c r="AH74" s="247"/>
      <c r="AI74" s="246"/>
      <c r="AJ74" s="103"/>
      <c r="AK74" s="248">
        <f t="shared" si="4"/>
        <v>576</v>
      </c>
      <c r="AL74" s="246"/>
      <c r="AM74" s="249">
        <f t="shared" si="5"/>
        <v>0</v>
      </c>
      <c r="AN74" s="249"/>
      <c r="AO74" s="249">
        <v>0</v>
      </c>
      <c r="AP74" s="249"/>
      <c r="AQ74" s="249">
        <v>0</v>
      </c>
      <c r="AR74" s="249"/>
      <c r="AS74" s="249">
        <v>0</v>
      </c>
      <c r="AT74" s="249"/>
      <c r="AU74" s="249">
        <v>0</v>
      </c>
      <c r="AV74" s="249"/>
      <c r="AW74" s="245">
        <v>576</v>
      </c>
      <c r="AX74" s="250"/>
      <c r="AY74" s="104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6"/>
    </row>
    <row r="75" spans="2:62">
      <c r="B75" s="107">
        <v>19</v>
      </c>
      <c r="C75" s="229" t="s">
        <v>145</v>
      </c>
      <c r="D75" s="230"/>
      <c r="E75" s="230"/>
      <c r="F75" s="231" t="s">
        <v>147</v>
      </c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2"/>
      <c r="AD75" s="233">
        <v>6</v>
      </c>
      <c r="AE75" s="234"/>
      <c r="AF75" s="235">
        <v>3</v>
      </c>
      <c r="AG75" s="236"/>
      <c r="AH75" s="237"/>
      <c r="AI75" s="236"/>
      <c r="AJ75" s="108"/>
      <c r="AK75" s="238">
        <f t="shared" si="4"/>
        <v>216</v>
      </c>
      <c r="AL75" s="239"/>
      <c r="AM75" s="220">
        <f t="shared" si="5"/>
        <v>0</v>
      </c>
      <c r="AN75" s="220"/>
      <c r="AO75" s="220">
        <v>0</v>
      </c>
      <c r="AP75" s="220"/>
      <c r="AQ75" s="220">
        <v>0</v>
      </c>
      <c r="AR75" s="220"/>
      <c r="AS75" s="220">
        <v>0</v>
      </c>
      <c r="AT75" s="220"/>
      <c r="AU75" s="220">
        <v>0</v>
      </c>
      <c r="AV75" s="220"/>
      <c r="AW75" s="221">
        <v>216</v>
      </c>
      <c r="AX75" s="222"/>
      <c r="AY75" s="109"/>
      <c r="AZ75" s="110"/>
      <c r="BA75" s="110" t="s">
        <v>118</v>
      </c>
      <c r="BB75" s="110"/>
      <c r="BC75" s="110"/>
      <c r="BD75" s="110"/>
      <c r="BE75" s="110"/>
      <c r="BF75" s="110"/>
      <c r="BG75" s="110"/>
      <c r="BH75" s="110"/>
      <c r="BI75" s="110"/>
      <c r="BJ75" s="111"/>
    </row>
    <row r="76" spans="2:62">
      <c r="B76" s="107">
        <v>20</v>
      </c>
      <c r="C76" s="229" t="s">
        <v>145</v>
      </c>
      <c r="D76" s="230"/>
      <c r="E76" s="230"/>
      <c r="F76" s="231" t="s">
        <v>119</v>
      </c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2"/>
      <c r="AD76" s="233">
        <v>10</v>
      </c>
      <c r="AE76" s="234"/>
      <c r="AF76" s="235"/>
      <c r="AG76" s="236"/>
      <c r="AH76" s="237">
        <v>4</v>
      </c>
      <c r="AI76" s="236"/>
      <c r="AJ76" s="108"/>
      <c r="AK76" s="238">
        <f t="shared" si="4"/>
        <v>360</v>
      </c>
      <c r="AL76" s="239"/>
      <c r="AM76" s="220">
        <f t="shared" si="5"/>
        <v>0</v>
      </c>
      <c r="AN76" s="220"/>
      <c r="AO76" s="220">
        <v>0</v>
      </c>
      <c r="AP76" s="220"/>
      <c r="AQ76" s="220">
        <v>0</v>
      </c>
      <c r="AR76" s="220"/>
      <c r="AS76" s="220">
        <v>0</v>
      </c>
      <c r="AT76" s="220"/>
      <c r="AU76" s="220">
        <v>0</v>
      </c>
      <c r="AV76" s="220"/>
      <c r="AW76" s="221">
        <v>360</v>
      </c>
      <c r="AX76" s="222"/>
      <c r="AY76" s="109"/>
      <c r="AZ76" s="110"/>
      <c r="BA76" s="110"/>
      <c r="BB76" s="110" t="s">
        <v>118</v>
      </c>
      <c r="BC76" s="110"/>
      <c r="BD76" s="110"/>
      <c r="BE76" s="110"/>
      <c r="BF76" s="110"/>
      <c r="BG76" s="110"/>
      <c r="BH76" s="110"/>
      <c r="BI76" s="110"/>
      <c r="BJ76" s="111"/>
    </row>
    <row r="77" spans="2:62" s="13" customFormat="1" ht="12" customHeight="1">
      <c r="B77" s="102"/>
      <c r="C77" s="241" t="s">
        <v>120</v>
      </c>
      <c r="D77" s="230"/>
      <c r="E77" s="230"/>
      <c r="F77" s="242" t="s">
        <v>121</v>
      </c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2"/>
      <c r="AD77" s="243">
        <v>24</v>
      </c>
      <c r="AE77" s="244"/>
      <c r="AF77" s="245"/>
      <c r="AG77" s="246"/>
      <c r="AH77" s="247"/>
      <c r="AI77" s="246"/>
      <c r="AJ77" s="103"/>
      <c r="AK77" s="248">
        <f t="shared" si="4"/>
        <v>864</v>
      </c>
      <c r="AL77" s="246"/>
      <c r="AM77" s="249">
        <f t="shared" si="5"/>
        <v>66</v>
      </c>
      <c r="AN77" s="249"/>
      <c r="AO77" s="249">
        <v>0</v>
      </c>
      <c r="AP77" s="249"/>
      <c r="AQ77" s="249">
        <v>0</v>
      </c>
      <c r="AR77" s="249"/>
      <c r="AS77" s="249">
        <v>0</v>
      </c>
      <c r="AT77" s="249"/>
      <c r="AU77" s="249">
        <v>66</v>
      </c>
      <c r="AV77" s="249"/>
      <c r="AW77" s="245">
        <v>798</v>
      </c>
      <c r="AX77" s="250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2:62">
      <c r="B78" s="107">
        <v>21</v>
      </c>
      <c r="C78" s="229" t="s">
        <v>120</v>
      </c>
      <c r="D78" s="230"/>
      <c r="E78" s="230"/>
      <c r="F78" s="231" t="s">
        <v>161</v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2"/>
      <c r="AD78" s="233">
        <v>18</v>
      </c>
      <c r="AE78" s="234"/>
      <c r="AF78" s="235"/>
      <c r="AG78" s="236"/>
      <c r="AH78" s="237" t="s">
        <v>122</v>
      </c>
      <c r="AI78" s="236"/>
      <c r="AJ78" s="108"/>
      <c r="AK78" s="238">
        <f t="shared" si="4"/>
        <v>648</v>
      </c>
      <c r="AL78" s="239"/>
      <c r="AM78" s="220">
        <f t="shared" si="5"/>
        <v>0</v>
      </c>
      <c r="AN78" s="220"/>
      <c r="AO78" s="220">
        <v>0</v>
      </c>
      <c r="AP78" s="220"/>
      <c r="AQ78" s="220">
        <v>0</v>
      </c>
      <c r="AR78" s="220"/>
      <c r="AS78" s="220">
        <v>0</v>
      </c>
      <c r="AT78" s="220"/>
      <c r="AU78" s="220">
        <v>0</v>
      </c>
      <c r="AV78" s="220"/>
      <c r="AW78" s="221">
        <v>648</v>
      </c>
      <c r="AX78" s="222"/>
      <c r="AY78" s="109" t="s">
        <v>118</v>
      </c>
      <c r="AZ78" s="110" t="s">
        <v>118</v>
      </c>
      <c r="BA78" s="110" t="s">
        <v>118</v>
      </c>
      <c r="BB78" s="110" t="s">
        <v>118</v>
      </c>
      <c r="BC78" s="110"/>
      <c r="BD78" s="110"/>
      <c r="BE78" s="110"/>
      <c r="BF78" s="110"/>
      <c r="BG78" s="110"/>
      <c r="BH78" s="110"/>
      <c r="BI78" s="110"/>
      <c r="BJ78" s="111"/>
    </row>
    <row r="79" spans="2:62">
      <c r="B79" s="107">
        <v>22</v>
      </c>
      <c r="C79" s="229" t="s">
        <v>120</v>
      </c>
      <c r="D79" s="230"/>
      <c r="E79" s="230"/>
      <c r="F79" s="231" t="s">
        <v>123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2"/>
      <c r="AD79" s="233">
        <v>6</v>
      </c>
      <c r="AE79" s="234"/>
      <c r="AF79" s="235"/>
      <c r="AG79" s="236"/>
      <c r="AH79" s="237" t="s">
        <v>103</v>
      </c>
      <c r="AI79" s="236"/>
      <c r="AJ79" s="108"/>
      <c r="AK79" s="238">
        <f t="shared" si="4"/>
        <v>216</v>
      </c>
      <c r="AL79" s="239"/>
      <c r="AM79" s="220">
        <f t="shared" si="5"/>
        <v>66</v>
      </c>
      <c r="AN79" s="220"/>
      <c r="AO79" s="220">
        <v>0</v>
      </c>
      <c r="AP79" s="220"/>
      <c r="AQ79" s="220">
        <v>0</v>
      </c>
      <c r="AR79" s="220"/>
      <c r="AS79" s="220">
        <v>0</v>
      </c>
      <c r="AT79" s="220"/>
      <c r="AU79" s="220">
        <v>66</v>
      </c>
      <c r="AV79" s="220"/>
      <c r="AW79" s="221">
        <v>150</v>
      </c>
      <c r="AX79" s="222"/>
      <c r="AY79" s="109"/>
      <c r="AZ79" s="110" t="s">
        <v>96</v>
      </c>
      <c r="BA79" s="110" t="s">
        <v>96</v>
      </c>
      <c r="BB79" s="110" t="s">
        <v>96</v>
      </c>
      <c r="BC79" s="110"/>
      <c r="BD79" s="110"/>
      <c r="BE79" s="110"/>
      <c r="BF79" s="110"/>
      <c r="BG79" s="110"/>
      <c r="BH79" s="110"/>
      <c r="BI79" s="110"/>
      <c r="BJ79" s="111"/>
    </row>
    <row r="80" spans="2:62" s="13" customFormat="1" ht="12" customHeight="1">
      <c r="B80" s="102"/>
      <c r="C80" s="241" t="s">
        <v>124</v>
      </c>
      <c r="D80" s="230"/>
      <c r="E80" s="230"/>
      <c r="F80" s="242" t="s">
        <v>125</v>
      </c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2"/>
      <c r="AD80" s="243">
        <v>9</v>
      </c>
      <c r="AE80" s="244"/>
      <c r="AF80" s="245"/>
      <c r="AG80" s="246"/>
      <c r="AH80" s="247"/>
      <c r="AI80" s="246"/>
      <c r="AJ80" s="103"/>
      <c r="AK80" s="248">
        <f t="shared" si="4"/>
        <v>324</v>
      </c>
      <c r="AL80" s="246"/>
      <c r="AM80" s="249">
        <f t="shared" si="5"/>
        <v>0</v>
      </c>
      <c r="AN80" s="249"/>
      <c r="AO80" s="249">
        <v>0</v>
      </c>
      <c r="AP80" s="249"/>
      <c r="AQ80" s="249">
        <v>0</v>
      </c>
      <c r="AR80" s="249"/>
      <c r="AS80" s="249">
        <v>0</v>
      </c>
      <c r="AT80" s="249"/>
      <c r="AU80" s="249">
        <v>0</v>
      </c>
      <c r="AV80" s="249"/>
      <c r="AW80" s="245">
        <v>324</v>
      </c>
      <c r="AX80" s="250"/>
      <c r="AY80" s="104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6"/>
    </row>
    <row r="81" spans="1:62" s="13" customFormat="1" ht="12" customHeight="1">
      <c r="B81" s="102"/>
      <c r="C81" s="241" t="s">
        <v>126</v>
      </c>
      <c r="D81" s="230"/>
      <c r="E81" s="230"/>
      <c r="F81" s="242" t="s">
        <v>127</v>
      </c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2"/>
      <c r="AD81" s="243">
        <v>3</v>
      </c>
      <c r="AE81" s="244"/>
      <c r="AF81" s="245"/>
      <c r="AG81" s="246"/>
      <c r="AH81" s="247"/>
      <c r="AI81" s="246"/>
      <c r="AJ81" s="103"/>
      <c r="AK81" s="248">
        <f t="shared" si="4"/>
        <v>108</v>
      </c>
      <c r="AL81" s="246"/>
      <c r="AM81" s="249">
        <f t="shared" si="5"/>
        <v>0</v>
      </c>
      <c r="AN81" s="249"/>
      <c r="AO81" s="249">
        <v>0</v>
      </c>
      <c r="AP81" s="249"/>
      <c r="AQ81" s="249">
        <v>0</v>
      </c>
      <c r="AR81" s="249"/>
      <c r="AS81" s="249">
        <v>0</v>
      </c>
      <c r="AT81" s="249"/>
      <c r="AU81" s="249">
        <v>0</v>
      </c>
      <c r="AV81" s="249"/>
      <c r="AW81" s="245">
        <v>108</v>
      </c>
      <c r="AX81" s="250"/>
      <c r="AY81" s="104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6"/>
    </row>
    <row r="82" spans="1:62" ht="27" customHeight="1">
      <c r="B82" s="107">
        <v>23</v>
      </c>
      <c r="C82" s="229" t="s">
        <v>126</v>
      </c>
      <c r="D82" s="230"/>
      <c r="E82" s="230"/>
      <c r="F82" s="240" t="s">
        <v>142</v>
      </c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2"/>
      <c r="AD82" s="233">
        <v>3</v>
      </c>
      <c r="AE82" s="234"/>
      <c r="AF82" s="235">
        <v>4</v>
      </c>
      <c r="AG82" s="236"/>
      <c r="AH82" s="237"/>
      <c r="AI82" s="236"/>
      <c r="AJ82" s="108"/>
      <c r="AK82" s="238">
        <f t="shared" si="4"/>
        <v>108</v>
      </c>
      <c r="AL82" s="239"/>
      <c r="AM82" s="220">
        <f t="shared" si="5"/>
        <v>0</v>
      </c>
      <c r="AN82" s="220"/>
      <c r="AO82" s="220">
        <v>0</v>
      </c>
      <c r="AP82" s="220"/>
      <c r="AQ82" s="220">
        <v>0</v>
      </c>
      <c r="AR82" s="220"/>
      <c r="AS82" s="220">
        <v>0</v>
      </c>
      <c r="AT82" s="220"/>
      <c r="AU82" s="220">
        <v>0</v>
      </c>
      <c r="AV82" s="220"/>
      <c r="AW82" s="221">
        <v>108</v>
      </c>
      <c r="AX82" s="222"/>
      <c r="AY82" s="109"/>
      <c r="AZ82" s="110"/>
      <c r="BA82" s="110"/>
      <c r="BB82" s="110" t="s">
        <v>118</v>
      </c>
      <c r="BC82" s="110"/>
      <c r="BD82" s="110"/>
      <c r="BE82" s="110"/>
      <c r="BF82" s="110"/>
      <c r="BG82" s="110"/>
      <c r="BH82" s="110"/>
      <c r="BI82" s="110"/>
      <c r="BJ82" s="111"/>
    </row>
    <row r="83" spans="1:62" s="13" customFormat="1" ht="12" customHeight="1">
      <c r="B83" s="102"/>
      <c r="C83" s="241" t="s">
        <v>128</v>
      </c>
      <c r="D83" s="230"/>
      <c r="E83" s="230"/>
      <c r="F83" s="242" t="s">
        <v>129</v>
      </c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2"/>
      <c r="AD83" s="243">
        <v>6</v>
      </c>
      <c r="AE83" s="244"/>
      <c r="AF83" s="245"/>
      <c r="AG83" s="246"/>
      <c r="AH83" s="247"/>
      <c r="AI83" s="246"/>
      <c r="AJ83" s="103"/>
      <c r="AK83" s="248">
        <f t="shared" si="4"/>
        <v>216</v>
      </c>
      <c r="AL83" s="246"/>
      <c r="AM83" s="249">
        <f t="shared" si="5"/>
        <v>0</v>
      </c>
      <c r="AN83" s="249"/>
      <c r="AO83" s="249">
        <v>0</v>
      </c>
      <c r="AP83" s="249"/>
      <c r="AQ83" s="249">
        <v>0</v>
      </c>
      <c r="AR83" s="249"/>
      <c r="AS83" s="249">
        <v>0</v>
      </c>
      <c r="AT83" s="249"/>
      <c r="AU83" s="249">
        <v>0</v>
      </c>
      <c r="AV83" s="249"/>
      <c r="AW83" s="245">
        <v>216</v>
      </c>
      <c r="AX83" s="250"/>
      <c r="AY83" s="104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6"/>
    </row>
    <row r="84" spans="1:62" ht="14" thickBot="1">
      <c r="B84" s="107">
        <v>24</v>
      </c>
      <c r="C84" s="229" t="s">
        <v>128</v>
      </c>
      <c r="D84" s="230"/>
      <c r="E84" s="230"/>
      <c r="F84" s="231" t="s">
        <v>130</v>
      </c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2"/>
      <c r="AD84" s="233">
        <v>6</v>
      </c>
      <c r="AE84" s="234"/>
      <c r="AF84" s="235">
        <v>4</v>
      </c>
      <c r="AG84" s="236"/>
      <c r="AH84" s="237"/>
      <c r="AI84" s="236"/>
      <c r="AJ84" s="108"/>
      <c r="AK84" s="238">
        <f t="shared" si="4"/>
        <v>216</v>
      </c>
      <c r="AL84" s="239"/>
      <c r="AM84" s="220">
        <f t="shared" si="5"/>
        <v>0</v>
      </c>
      <c r="AN84" s="220"/>
      <c r="AO84" s="220">
        <v>0</v>
      </c>
      <c r="AP84" s="220"/>
      <c r="AQ84" s="220">
        <v>0</v>
      </c>
      <c r="AR84" s="220"/>
      <c r="AS84" s="220">
        <v>0</v>
      </c>
      <c r="AT84" s="220"/>
      <c r="AU84" s="220">
        <v>0</v>
      </c>
      <c r="AV84" s="220"/>
      <c r="AW84" s="221">
        <v>216</v>
      </c>
      <c r="AX84" s="222"/>
      <c r="AY84" s="109"/>
      <c r="AZ84" s="110"/>
      <c r="BA84" s="110"/>
      <c r="BB84" s="110" t="s">
        <v>118</v>
      </c>
      <c r="BC84" s="110"/>
      <c r="BD84" s="110"/>
      <c r="BE84" s="110"/>
      <c r="BF84" s="110"/>
      <c r="BG84" s="110"/>
      <c r="BH84" s="110"/>
      <c r="BI84" s="110"/>
      <c r="BJ84" s="111"/>
    </row>
    <row r="85" spans="1:62" ht="14" thickBot="1">
      <c r="B85" s="112"/>
      <c r="C85" s="113"/>
      <c r="D85" s="114"/>
      <c r="E85" s="114"/>
      <c r="F85" s="115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6"/>
      <c r="AD85" s="113"/>
      <c r="AE85" s="59"/>
      <c r="AF85" s="116"/>
      <c r="AG85" s="117"/>
      <c r="AH85" s="116"/>
      <c r="AJ85" s="118"/>
      <c r="AK85" s="223">
        <f t="shared" si="4"/>
        <v>0</v>
      </c>
      <c r="AL85" s="224"/>
      <c r="AM85" s="225">
        <f t="shared" si="5"/>
        <v>0</v>
      </c>
      <c r="AN85" s="224"/>
      <c r="AO85" s="226"/>
      <c r="AP85" s="227"/>
      <c r="AQ85" s="226"/>
      <c r="AR85" s="227"/>
      <c r="AS85" s="226"/>
      <c r="AT85" s="227"/>
      <c r="AU85" s="226"/>
      <c r="AV85" s="227"/>
      <c r="AW85" s="226"/>
      <c r="AX85" s="228"/>
      <c r="AY85" s="119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1"/>
    </row>
    <row r="86" spans="1:62" ht="6.75" customHeight="1" thickBot="1">
      <c r="B86" s="122"/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5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5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5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6"/>
    </row>
    <row r="87" spans="1:62">
      <c r="B87" s="127"/>
      <c r="C87" s="196" t="s">
        <v>71</v>
      </c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28" t="s">
        <v>72</v>
      </c>
      <c r="S87" s="129"/>
      <c r="T87" s="129"/>
      <c r="U87" s="129"/>
      <c r="V87" s="129"/>
      <c r="W87" s="129"/>
      <c r="X87" s="129"/>
      <c r="Y87" s="129"/>
      <c r="Z87" s="129"/>
      <c r="AA87" s="66"/>
      <c r="AB87" s="130"/>
      <c r="AC87" s="130"/>
      <c r="AD87" s="130"/>
      <c r="AE87" s="130"/>
      <c r="AF87" s="130"/>
      <c r="AG87" s="130"/>
      <c r="AH87" s="130"/>
      <c r="AI87" s="130"/>
      <c r="AJ87" s="131"/>
      <c r="AK87" s="198">
        <f>SUM(AM87,AW87)</f>
        <v>4320</v>
      </c>
      <c r="AL87" s="199"/>
      <c r="AM87" s="200">
        <f>SUM(AO87:AV87)</f>
        <v>1035</v>
      </c>
      <c r="AN87" s="201"/>
      <c r="AO87" s="200">
        <v>318</v>
      </c>
      <c r="AP87" s="201"/>
      <c r="AQ87" s="200">
        <v>0</v>
      </c>
      <c r="AR87" s="201"/>
      <c r="AS87" s="200">
        <v>117</v>
      </c>
      <c r="AT87" s="201"/>
      <c r="AU87" s="200">
        <v>600</v>
      </c>
      <c r="AV87" s="201"/>
      <c r="AW87" s="200">
        <v>3285</v>
      </c>
      <c r="AX87" s="202"/>
      <c r="AY87" s="132">
        <v>24</v>
      </c>
      <c r="AZ87" s="133">
        <v>27</v>
      </c>
      <c r="BA87" s="133">
        <v>16</v>
      </c>
      <c r="BB87" s="133">
        <v>9</v>
      </c>
      <c r="BC87" s="133">
        <v>0</v>
      </c>
      <c r="BD87" s="133">
        <v>0</v>
      </c>
      <c r="BE87" s="133">
        <v>0</v>
      </c>
      <c r="BF87" s="133">
        <v>0</v>
      </c>
      <c r="BG87" s="133">
        <v>0</v>
      </c>
      <c r="BH87" s="133">
        <v>0</v>
      </c>
      <c r="BI87" s="134">
        <v>0</v>
      </c>
      <c r="BJ87" s="135">
        <v>0</v>
      </c>
    </row>
    <row r="88" spans="1:62">
      <c r="B88" s="136"/>
      <c r="C88" s="215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12" t="s">
        <v>78</v>
      </c>
      <c r="S88" s="84"/>
      <c r="T88" s="84"/>
      <c r="U88" s="84"/>
      <c r="V88" s="84"/>
      <c r="W88" s="84"/>
      <c r="X88" s="84"/>
      <c r="Y88" s="84"/>
      <c r="Z88" s="84"/>
      <c r="AB88" s="84"/>
      <c r="AC88" s="84"/>
      <c r="AD88" s="84"/>
      <c r="AE88" s="84"/>
      <c r="AF88" s="84"/>
      <c r="AG88" s="84"/>
      <c r="AH88" s="84"/>
      <c r="AI88" s="84"/>
      <c r="AJ88" s="84"/>
      <c r="AK88" s="218">
        <f>SUM(AM88,AW88)</f>
        <v>4320</v>
      </c>
      <c r="AL88" s="219"/>
      <c r="AM88" s="205">
        <f>SUM(AO88:AV88)</f>
        <v>1035</v>
      </c>
      <c r="AN88" s="206"/>
      <c r="AO88" s="205">
        <v>318</v>
      </c>
      <c r="AP88" s="206"/>
      <c r="AQ88" s="205">
        <v>0</v>
      </c>
      <c r="AR88" s="206"/>
      <c r="AS88" s="205">
        <v>117</v>
      </c>
      <c r="AT88" s="206"/>
      <c r="AU88" s="205">
        <v>600</v>
      </c>
      <c r="AV88" s="206"/>
      <c r="AW88" s="205">
        <v>3285</v>
      </c>
      <c r="AX88" s="207"/>
      <c r="AY88" s="137">
        <v>24</v>
      </c>
      <c r="AZ88" s="138">
        <v>27</v>
      </c>
      <c r="BA88" s="138">
        <v>16</v>
      </c>
      <c r="BB88" s="138">
        <v>9</v>
      </c>
      <c r="BC88" s="138">
        <v>0</v>
      </c>
      <c r="BD88" s="138">
        <v>0</v>
      </c>
      <c r="BE88" s="138">
        <v>0</v>
      </c>
      <c r="BF88" s="138">
        <v>0</v>
      </c>
      <c r="BG88" s="138">
        <v>0</v>
      </c>
      <c r="BH88" s="138">
        <v>0</v>
      </c>
      <c r="BI88" s="138">
        <v>0</v>
      </c>
      <c r="BJ88" s="139">
        <v>0</v>
      </c>
    </row>
    <row r="89" spans="1:62">
      <c r="B89" s="136"/>
      <c r="C89" s="215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08" t="s">
        <v>89</v>
      </c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84"/>
      <c r="AE89" s="84"/>
      <c r="AF89" s="84"/>
      <c r="AG89" s="84"/>
      <c r="AH89" s="84"/>
      <c r="AI89" s="84"/>
      <c r="AJ89" s="84"/>
      <c r="AK89" s="140"/>
      <c r="AL89" s="141"/>
      <c r="AM89" s="142"/>
      <c r="AN89" s="143"/>
      <c r="AO89" s="142"/>
      <c r="AP89" s="143"/>
      <c r="AQ89" s="142"/>
      <c r="AR89" s="143"/>
      <c r="AS89" s="142"/>
      <c r="AT89" s="143"/>
      <c r="AU89" s="142"/>
      <c r="AV89" s="143"/>
      <c r="AW89" s="142"/>
      <c r="AX89" s="142"/>
      <c r="AY89" s="137" t="s">
        <v>131</v>
      </c>
      <c r="AZ89" s="138" t="s">
        <v>131</v>
      </c>
      <c r="BA89" s="138" t="s">
        <v>131</v>
      </c>
      <c r="BB89" s="138" t="s">
        <v>131</v>
      </c>
      <c r="BC89" s="138"/>
      <c r="BD89" s="138"/>
      <c r="BE89" s="138"/>
      <c r="BF89" s="138"/>
      <c r="BG89" s="138"/>
      <c r="BH89" s="138"/>
      <c r="BI89" s="138"/>
      <c r="BJ89" s="139"/>
    </row>
    <row r="90" spans="1:62" ht="14" thickBot="1">
      <c r="B90" s="136"/>
      <c r="C90" s="215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12" t="s">
        <v>88</v>
      </c>
      <c r="S90" s="84"/>
      <c r="T90" s="84"/>
      <c r="U90" s="84"/>
      <c r="V90" s="84"/>
      <c r="W90" s="84"/>
      <c r="X90" s="84"/>
      <c r="Y90" s="84"/>
      <c r="Z90" s="84"/>
      <c r="AB90" s="84"/>
      <c r="AC90" s="84"/>
      <c r="AD90" s="84"/>
      <c r="AE90" s="84"/>
      <c r="AF90" s="84"/>
      <c r="AG90" s="84"/>
      <c r="AH90" s="84"/>
      <c r="AI90" s="84"/>
      <c r="AJ90" s="84"/>
      <c r="AK90" s="144"/>
      <c r="AL90" s="145"/>
      <c r="AM90" s="146"/>
      <c r="AN90" s="147"/>
      <c r="AO90" s="146"/>
      <c r="AP90" s="147"/>
      <c r="AQ90" s="146"/>
      <c r="AR90" s="147"/>
      <c r="AS90" s="146"/>
      <c r="AT90" s="147"/>
      <c r="AU90" s="146"/>
      <c r="AV90" s="147"/>
      <c r="AW90" s="146"/>
      <c r="AX90" s="146"/>
      <c r="AY90" s="148" t="s">
        <v>132</v>
      </c>
      <c r="AZ90" s="149" t="s">
        <v>133</v>
      </c>
      <c r="BA90" s="149" t="s">
        <v>132</v>
      </c>
      <c r="BB90" s="149" t="s">
        <v>133</v>
      </c>
      <c r="BC90" s="149"/>
      <c r="BD90" s="149"/>
      <c r="BE90" s="149"/>
      <c r="BF90" s="149"/>
      <c r="BG90" s="149"/>
      <c r="BH90" s="149"/>
      <c r="BI90" s="149"/>
      <c r="BJ90" s="150"/>
    </row>
    <row r="91" spans="1:62">
      <c r="B91" s="136"/>
      <c r="C91" s="217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12" t="s">
        <v>73</v>
      </c>
      <c r="S91" s="84"/>
      <c r="T91" s="84"/>
      <c r="U91" s="84"/>
      <c r="V91" s="84"/>
      <c r="W91" s="84"/>
      <c r="X91" s="84"/>
      <c r="Y91" s="84"/>
      <c r="Z91" s="84"/>
      <c r="AB91" s="151"/>
      <c r="AC91" s="151"/>
      <c r="AD91" s="151"/>
      <c r="AE91" s="151"/>
      <c r="AF91" s="151"/>
      <c r="AG91" s="151"/>
      <c r="AH91" s="151"/>
      <c r="AI91" s="151"/>
      <c r="AJ91" s="151"/>
      <c r="AK91" s="209">
        <f>SUM(AY91:BJ91)</f>
        <v>0</v>
      </c>
      <c r="AL91" s="210"/>
      <c r="AM91" s="68"/>
      <c r="AY91" s="152">
        <v>0</v>
      </c>
      <c r="AZ91" s="153">
        <v>0</v>
      </c>
      <c r="BA91" s="153">
        <v>0</v>
      </c>
      <c r="BB91" s="153">
        <v>0</v>
      </c>
      <c r="BC91" s="153"/>
      <c r="BD91" s="153"/>
      <c r="BE91" s="153"/>
      <c r="BF91" s="153"/>
      <c r="BG91" s="153"/>
      <c r="BH91" s="153"/>
      <c r="BI91" s="153"/>
      <c r="BJ91" s="154"/>
    </row>
    <row r="92" spans="1:62">
      <c r="A92" s="155" t="str">
        <f>AW92</f>
        <v>120,0</v>
      </c>
      <c r="B92" s="136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156" t="s">
        <v>74</v>
      </c>
      <c r="S92" s="84"/>
      <c r="T92" s="84"/>
      <c r="U92" s="84"/>
      <c r="W92" s="84"/>
      <c r="X92" s="84"/>
      <c r="Y92" s="84"/>
      <c r="Z92" s="84"/>
      <c r="AB92" s="157"/>
      <c r="AC92" s="157"/>
      <c r="AD92" s="157"/>
      <c r="AE92" s="157"/>
      <c r="AF92" s="157"/>
      <c r="AG92" s="157"/>
      <c r="AH92" s="157"/>
      <c r="AI92" s="157"/>
      <c r="AJ92" s="157"/>
      <c r="AK92" s="211">
        <f>SUM(AY92:BJ92)</f>
        <v>16</v>
      </c>
      <c r="AL92" s="212"/>
      <c r="AM92" s="158" t="s">
        <v>85</v>
      </c>
      <c r="AV92" s="159"/>
      <c r="AW92" s="213" t="s">
        <v>134</v>
      </c>
      <c r="AX92" s="214"/>
      <c r="AY92" s="37">
        <v>5</v>
      </c>
      <c r="AZ92" s="30">
        <v>5</v>
      </c>
      <c r="BA92" s="30">
        <v>3</v>
      </c>
      <c r="BB92" s="30">
        <v>3</v>
      </c>
      <c r="BC92" s="30"/>
      <c r="BD92" s="30"/>
      <c r="BE92" s="30"/>
      <c r="BF92" s="30"/>
      <c r="BG92" s="30"/>
      <c r="BH92" s="30"/>
      <c r="BI92" s="30"/>
      <c r="BJ92" s="76"/>
    </row>
    <row r="93" spans="1:62" ht="14" thickBot="1">
      <c r="B93" s="160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2" t="s">
        <v>75</v>
      </c>
      <c r="S93" s="161"/>
      <c r="T93" s="161"/>
      <c r="U93" s="161"/>
      <c r="V93" s="64"/>
      <c r="W93" s="161"/>
      <c r="X93" s="161"/>
      <c r="Y93" s="161"/>
      <c r="Z93" s="161"/>
      <c r="AA93" s="64"/>
      <c r="AB93" s="163"/>
      <c r="AC93" s="163"/>
      <c r="AD93" s="163"/>
      <c r="AE93" s="163"/>
      <c r="AF93" s="163"/>
      <c r="AG93" s="163"/>
      <c r="AH93" s="163"/>
      <c r="AI93" s="163"/>
      <c r="AJ93" s="163"/>
      <c r="AK93" s="203">
        <f>SUM(AY93:BJ93)</f>
        <v>23</v>
      </c>
      <c r="AL93" s="204"/>
      <c r="AM93" s="1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165">
        <v>7</v>
      </c>
      <c r="AZ93" s="46">
        <v>6</v>
      </c>
      <c r="BA93" s="46">
        <v>6</v>
      </c>
      <c r="BB93" s="46">
        <v>4</v>
      </c>
      <c r="BC93" s="46"/>
      <c r="BD93" s="46"/>
      <c r="BE93" s="46"/>
      <c r="BF93" s="46"/>
      <c r="BG93" s="46"/>
      <c r="BH93" s="46"/>
      <c r="BI93" s="46"/>
      <c r="BJ93" s="166"/>
    </row>
    <row r="95" spans="1:62" s="168" customFormat="1" ht="16">
      <c r="G95" s="169" t="s">
        <v>162</v>
      </c>
    </row>
  </sheetData>
  <mergeCells count="584">
    <mergeCell ref="B14:B17"/>
    <mergeCell ref="BC14:BC17"/>
    <mergeCell ref="BD14:BD17"/>
    <mergeCell ref="BE14:BE17"/>
    <mergeCell ref="BF14:BF17"/>
    <mergeCell ref="BG14:BG17"/>
    <mergeCell ref="H8:L8"/>
    <mergeCell ref="H9:L9"/>
    <mergeCell ref="AN6:BJ6"/>
    <mergeCell ref="AN7:BJ7"/>
    <mergeCell ref="BH14:BH17"/>
    <mergeCell ref="BI14:BI17"/>
    <mergeCell ref="BJ14:BJ17"/>
    <mergeCell ref="V12:AD12"/>
    <mergeCell ref="BC12:BJ12"/>
    <mergeCell ref="Q7:AG7"/>
    <mergeCell ref="D8:F8"/>
    <mergeCell ref="AN8:BJ8"/>
    <mergeCell ref="O9:AH9"/>
    <mergeCell ref="AI9:BJ9"/>
    <mergeCell ref="E10:F10"/>
    <mergeCell ref="H10:L10"/>
    <mergeCell ref="O10:AH10"/>
    <mergeCell ref="AN10:BJ10"/>
    <mergeCell ref="AY24:BB24"/>
    <mergeCell ref="I26:J26"/>
    <mergeCell ref="L26:O26"/>
    <mergeCell ref="S26:U26"/>
    <mergeCell ref="Y26:AA26"/>
    <mergeCell ref="AE26:AG26"/>
    <mergeCell ref="B28:B34"/>
    <mergeCell ref="AD28:AD33"/>
    <mergeCell ref="AE28:AE33"/>
    <mergeCell ref="AF28:AJ28"/>
    <mergeCell ref="AK28:AX28"/>
    <mergeCell ref="AY28:BJ28"/>
    <mergeCell ref="AF29:AJ29"/>
    <mergeCell ref="AK29:AL34"/>
    <mergeCell ref="AM29:AR29"/>
    <mergeCell ref="AS29:AV29"/>
    <mergeCell ref="C31:AC31"/>
    <mergeCell ref="AY31:BJ31"/>
    <mergeCell ref="C35:AC35"/>
    <mergeCell ref="AD35:AE35"/>
    <mergeCell ref="AF35:AG35"/>
    <mergeCell ref="AH35:AI35"/>
    <mergeCell ref="AK35:AL35"/>
    <mergeCell ref="AM35:AN35"/>
    <mergeCell ref="AO35:AP35"/>
    <mergeCell ref="AQ35:AR35"/>
    <mergeCell ref="AW29:AX34"/>
    <mergeCell ref="AF30:AG33"/>
    <mergeCell ref="AH30:AI33"/>
    <mergeCell ref="AJ30:AJ33"/>
    <mergeCell ref="AM30:AN34"/>
    <mergeCell ref="AO30:AP34"/>
    <mergeCell ref="AQ30:AR34"/>
    <mergeCell ref="AS30:AT34"/>
    <mergeCell ref="AU30:AV34"/>
    <mergeCell ref="AS35:AT35"/>
    <mergeCell ref="AU35:AV35"/>
    <mergeCell ref="AW35:AX35"/>
    <mergeCell ref="AS37:AT37"/>
    <mergeCell ref="AU37:AV37"/>
    <mergeCell ref="AW37:AX37"/>
    <mergeCell ref="C38:E38"/>
    <mergeCell ref="F38:AC38"/>
    <mergeCell ref="AD38:AE38"/>
    <mergeCell ref="AF38:AG38"/>
    <mergeCell ref="AH38:AI38"/>
    <mergeCell ref="AW38:AX38"/>
    <mergeCell ref="C37:E37"/>
    <mergeCell ref="F37:AC37"/>
    <mergeCell ref="AD37:AE37"/>
    <mergeCell ref="AF37:AG37"/>
    <mergeCell ref="AH37:AI37"/>
    <mergeCell ref="AK37:AL37"/>
    <mergeCell ref="AM37:AN37"/>
    <mergeCell ref="AO37:AP37"/>
    <mergeCell ref="AQ37:AR37"/>
    <mergeCell ref="AK39:AL39"/>
    <mergeCell ref="AM39:AN39"/>
    <mergeCell ref="AO39:AP39"/>
    <mergeCell ref="AQ39:AR39"/>
    <mergeCell ref="AS39:AT39"/>
    <mergeCell ref="AU39:AV39"/>
    <mergeCell ref="AW39:AX39"/>
    <mergeCell ref="AK38:AL38"/>
    <mergeCell ref="AM38:AN38"/>
    <mergeCell ref="AO38:AP38"/>
    <mergeCell ref="AQ38:AR38"/>
    <mergeCell ref="AS38:AT38"/>
    <mergeCell ref="AU38:AV38"/>
    <mergeCell ref="AU41:AV41"/>
    <mergeCell ref="AW41:AX41"/>
    <mergeCell ref="C42:Q45"/>
    <mergeCell ref="AK42:AL42"/>
    <mergeCell ref="AM42:AN42"/>
    <mergeCell ref="AO42:AP42"/>
    <mergeCell ref="AQ42:AR42"/>
    <mergeCell ref="AS42:AT42"/>
    <mergeCell ref="AU42:AV42"/>
    <mergeCell ref="AW42:AX42"/>
    <mergeCell ref="C41:Q41"/>
    <mergeCell ref="AK41:AL41"/>
    <mergeCell ref="AM41:AN41"/>
    <mergeCell ref="AO41:AP41"/>
    <mergeCell ref="AQ41:AR41"/>
    <mergeCell ref="AS41:AT41"/>
    <mergeCell ref="R43:AC43"/>
    <mergeCell ref="AK45:AL45"/>
    <mergeCell ref="AK46:AL46"/>
    <mergeCell ref="AW46:AX46"/>
    <mergeCell ref="AK47:AL47"/>
    <mergeCell ref="C49:E49"/>
    <mergeCell ref="F49:AC49"/>
    <mergeCell ref="AD49:AE49"/>
    <mergeCell ref="AF49:AG49"/>
    <mergeCell ref="AH49:AI49"/>
    <mergeCell ref="AW49:AX49"/>
    <mergeCell ref="AK49:AL49"/>
    <mergeCell ref="AM49:AN49"/>
    <mergeCell ref="AO49:AP49"/>
    <mergeCell ref="AQ49:AR49"/>
    <mergeCell ref="AS49:AT49"/>
    <mergeCell ref="AU49:AV49"/>
    <mergeCell ref="AO51:AP51"/>
    <mergeCell ref="AQ51:AR51"/>
    <mergeCell ref="AS51:AT51"/>
    <mergeCell ref="AU51:AV51"/>
    <mergeCell ref="AW51:AX51"/>
    <mergeCell ref="AS50:AT50"/>
    <mergeCell ref="AU50:AV50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C50:E50"/>
    <mergeCell ref="F50:AC50"/>
    <mergeCell ref="AD50:AE50"/>
    <mergeCell ref="AF50:AG50"/>
    <mergeCell ref="AH50:AI50"/>
    <mergeCell ref="AK50:AL50"/>
    <mergeCell ref="AM50:AN50"/>
    <mergeCell ref="AO50:AP50"/>
    <mergeCell ref="AQ50:AR50"/>
    <mergeCell ref="AS52:AT52"/>
    <mergeCell ref="AU52:AV52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O53:AP53"/>
    <mergeCell ref="AQ53:AR53"/>
    <mergeCell ref="AS53:AT53"/>
    <mergeCell ref="AU53:AV53"/>
    <mergeCell ref="AW53:AX53"/>
    <mergeCell ref="C54:E54"/>
    <mergeCell ref="F54:AC54"/>
    <mergeCell ref="AD54:AE54"/>
    <mergeCell ref="AF54:AG54"/>
    <mergeCell ref="AH54:AI54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K54:AL54"/>
    <mergeCell ref="AM54:AN54"/>
    <mergeCell ref="AO54:AP54"/>
    <mergeCell ref="AQ54:AR54"/>
    <mergeCell ref="AS54:AT54"/>
    <mergeCell ref="AU54:AV54"/>
    <mergeCell ref="AS55:AT55"/>
    <mergeCell ref="AU55:AV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W56:AX56"/>
    <mergeCell ref="C57:E57"/>
    <mergeCell ref="F57:AC57"/>
    <mergeCell ref="AD57:AE57"/>
    <mergeCell ref="AF57:AG57"/>
    <mergeCell ref="AH57:AI57"/>
    <mergeCell ref="AS58:AT58"/>
    <mergeCell ref="AU58:AV58"/>
    <mergeCell ref="AW58:AX58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K57:AL57"/>
    <mergeCell ref="AM57:AN57"/>
    <mergeCell ref="AO57:AP57"/>
    <mergeCell ref="AQ57:AR57"/>
    <mergeCell ref="AS57:AT57"/>
    <mergeCell ref="AU57:AV57"/>
    <mergeCell ref="AS60:AT60"/>
    <mergeCell ref="AU60:AV60"/>
    <mergeCell ref="AW60:AX60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K59:AL59"/>
    <mergeCell ref="AM59:AN59"/>
    <mergeCell ref="AO59:AP59"/>
    <mergeCell ref="AQ59:AR59"/>
    <mergeCell ref="AS59:AT59"/>
    <mergeCell ref="AU59:AV59"/>
    <mergeCell ref="C59:E59"/>
    <mergeCell ref="F59:AC59"/>
    <mergeCell ref="AD59:AE59"/>
    <mergeCell ref="AF59:AG59"/>
    <mergeCell ref="AH59:AI59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K61:AL61"/>
    <mergeCell ref="AM61:AN61"/>
    <mergeCell ref="AO61:AP61"/>
    <mergeCell ref="AQ61:AR61"/>
    <mergeCell ref="AS61:AT61"/>
    <mergeCell ref="AU61:AV61"/>
    <mergeCell ref="C61:E61"/>
    <mergeCell ref="F61:AC61"/>
    <mergeCell ref="AD61:AE61"/>
    <mergeCell ref="AF61:AG61"/>
    <mergeCell ref="AH61:AI61"/>
    <mergeCell ref="AS62:AT62"/>
    <mergeCell ref="AU62:AV62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S63:AT63"/>
    <mergeCell ref="AU63:AV63"/>
    <mergeCell ref="AW63:AX63"/>
    <mergeCell ref="C64:E64"/>
    <mergeCell ref="F64:AC64"/>
    <mergeCell ref="AD64:AE64"/>
    <mergeCell ref="AF64:AG64"/>
    <mergeCell ref="AH64:AI64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K64:AL64"/>
    <mergeCell ref="AM64:AN64"/>
    <mergeCell ref="AO64:AP64"/>
    <mergeCell ref="AQ64:AR64"/>
    <mergeCell ref="AS64:AT64"/>
    <mergeCell ref="AU64:AV64"/>
    <mergeCell ref="AS65:AT65"/>
    <mergeCell ref="AU65:AV65"/>
    <mergeCell ref="AW65:AX65"/>
    <mergeCell ref="AS66:AT66"/>
    <mergeCell ref="AU66:AV66"/>
    <mergeCell ref="AW66:AX66"/>
    <mergeCell ref="C67:E67"/>
    <mergeCell ref="F67:AC67"/>
    <mergeCell ref="AD67:AE67"/>
    <mergeCell ref="AF67:AG67"/>
    <mergeCell ref="AH67:AI67"/>
    <mergeCell ref="AW67:AX67"/>
    <mergeCell ref="AK67:AL67"/>
    <mergeCell ref="AM67:AN67"/>
    <mergeCell ref="AO67:AP67"/>
    <mergeCell ref="AQ67:AR67"/>
    <mergeCell ref="AS67:AT67"/>
    <mergeCell ref="AU67:AV67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8:AT68"/>
    <mergeCell ref="AU68:AV68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S69:AT69"/>
    <mergeCell ref="AU69:AV69"/>
    <mergeCell ref="AW69:AX69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C70:E70"/>
    <mergeCell ref="F70:AC70"/>
    <mergeCell ref="AD70:AE70"/>
    <mergeCell ref="AF70:AG70"/>
    <mergeCell ref="AH70:AI70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K70:AL70"/>
    <mergeCell ref="AM70:AN70"/>
    <mergeCell ref="AO70:AP70"/>
    <mergeCell ref="AQ70:AR70"/>
    <mergeCell ref="AS70:AT70"/>
    <mergeCell ref="AU70:AV70"/>
    <mergeCell ref="AS71:AT71"/>
    <mergeCell ref="AU71:AV71"/>
    <mergeCell ref="AW71:AX71"/>
    <mergeCell ref="AS72:AT72"/>
    <mergeCell ref="AU72:AV72"/>
    <mergeCell ref="AW72:AX72"/>
    <mergeCell ref="C73:E73"/>
    <mergeCell ref="F73:AC73"/>
    <mergeCell ref="AD73:AE73"/>
    <mergeCell ref="AF73:AG73"/>
    <mergeCell ref="AH73:AI73"/>
    <mergeCell ref="AW73:AX73"/>
    <mergeCell ref="AK73:AL73"/>
    <mergeCell ref="AM73:AN73"/>
    <mergeCell ref="AO73:AP73"/>
    <mergeCell ref="AQ73:AR73"/>
    <mergeCell ref="AS73:AT73"/>
    <mergeCell ref="AU73:AV73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S74:AT74"/>
    <mergeCell ref="AU74:AV74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S75:AT75"/>
    <mergeCell ref="AU75:AV75"/>
    <mergeCell ref="AW75:AX75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C76:E76"/>
    <mergeCell ref="F76:AC76"/>
    <mergeCell ref="AD76:AE76"/>
    <mergeCell ref="AF76:AG76"/>
    <mergeCell ref="AH76:AI76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K76:AL76"/>
    <mergeCell ref="AM76:AN76"/>
    <mergeCell ref="AO76:AP76"/>
    <mergeCell ref="AQ76:AR76"/>
    <mergeCell ref="AS76:AT76"/>
    <mergeCell ref="AU76:AV76"/>
    <mergeCell ref="AS77:AT77"/>
    <mergeCell ref="AU77:AV77"/>
    <mergeCell ref="AW77:AX77"/>
    <mergeCell ref="AS78:AT78"/>
    <mergeCell ref="AU78:AV78"/>
    <mergeCell ref="AW78:AX78"/>
    <mergeCell ref="C79:E79"/>
    <mergeCell ref="F79:AC79"/>
    <mergeCell ref="AD79:AE79"/>
    <mergeCell ref="AF79:AG79"/>
    <mergeCell ref="AH79:AI79"/>
    <mergeCell ref="AW79:AX79"/>
    <mergeCell ref="AK79:AL79"/>
    <mergeCell ref="AM79:AN79"/>
    <mergeCell ref="AO79:AP79"/>
    <mergeCell ref="AQ79:AR79"/>
    <mergeCell ref="AS79:AT79"/>
    <mergeCell ref="AU79:AV79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S80:AT80"/>
    <mergeCell ref="AU80:AV80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S81:AT81"/>
    <mergeCell ref="AU81:AV81"/>
    <mergeCell ref="AW81:AX81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C82:E82"/>
    <mergeCell ref="F82:AC82"/>
    <mergeCell ref="AD82:AE82"/>
    <mergeCell ref="AF82:AG82"/>
    <mergeCell ref="AH82:AI82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K82:AL82"/>
    <mergeCell ref="AM82:AN82"/>
    <mergeCell ref="AO82:AP82"/>
    <mergeCell ref="AQ82:AR82"/>
    <mergeCell ref="AS82:AT82"/>
    <mergeCell ref="AU82:AV82"/>
    <mergeCell ref="AS83:AT83"/>
    <mergeCell ref="AU83:AV83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S84:AT84"/>
    <mergeCell ref="AU84:AV84"/>
    <mergeCell ref="AW84:AX84"/>
    <mergeCell ref="AK85:AL85"/>
    <mergeCell ref="AM85:AN85"/>
    <mergeCell ref="AO85:AP85"/>
    <mergeCell ref="AQ85:AR85"/>
    <mergeCell ref="AS85:AT85"/>
    <mergeCell ref="AU85:AV85"/>
    <mergeCell ref="AW85:AX85"/>
    <mergeCell ref="C87:Q87"/>
    <mergeCell ref="AK87:AL87"/>
    <mergeCell ref="AM87:AN87"/>
    <mergeCell ref="AO87:AP87"/>
    <mergeCell ref="AQ87:AR87"/>
    <mergeCell ref="AS87:AT87"/>
    <mergeCell ref="AU87:AV87"/>
    <mergeCell ref="AW87:AX87"/>
    <mergeCell ref="AK93:AL93"/>
    <mergeCell ref="AU88:AV88"/>
    <mergeCell ref="AW88:AX88"/>
    <mergeCell ref="R89:AC89"/>
    <mergeCell ref="AK91:AL91"/>
    <mergeCell ref="AK92:AL92"/>
    <mergeCell ref="AW92:AX92"/>
    <mergeCell ref="C88:Q91"/>
    <mergeCell ref="AK88:AL88"/>
    <mergeCell ref="AM88:AN88"/>
    <mergeCell ref="AO88:AP88"/>
    <mergeCell ref="AQ88:AR88"/>
    <mergeCell ref="AS88:AT88"/>
    <mergeCell ref="B1:P1"/>
    <mergeCell ref="A2:P2"/>
    <mergeCell ref="B3:P3"/>
    <mergeCell ref="AM3:BJ4"/>
    <mergeCell ref="B4:M4"/>
    <mergeCell ref="Q4:AG4"/>
    <mergeCell ref="B5:O5"/>
    <mergeCell ref="Q5:AG5"/>
    <mergeCell ref="Q6:AG6"/>
    <mergeCell ref="AM1:BI1"/>
  </mergeCells>
  <printOptions horizontalCentered="1"/>
  <pageMargins left="0.19685039370078741" right="0.19685039370078741" top="0.35433070866141736" bottom="0.47244094488188981" header="0.23622047244094491" footer="0.23622047244094491"/>
  <pageSetup paperSize="8" scale="61" orientation="portrait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96"/>
  <sheetViews>
    <sheetView showGridLines="0" showZeros="0" tabSelected="1" topLeftCell="B57" zoomScale="112" zoomScaleNormal="112" zoomScaleSheetLayoutView="75" workbookViewId="0">
      <selection activeCell="B88" sqref="B88"/>
    </sheetView>
  </sheetViews>
  <sheetFormatPr baseColWidth="10" defaultColWidth="8.83203125" defaultRowHeight="13"/>
  <cols>
    <col min="1" max="1" width="6.5" style="12" hidden="1" customWidth="1"/>
    <col min="2" max="10" width="3.33203125" style="12" customWidth="1"/>
    <col min="11" max="11" width="3.83203125" style="12" customWidth="1"/>
    <col min="12" max="12" width="3.6640625" style="12" customWidth="1"/>
    <col min="13" max="50" width="3.33203125" style="12" customWidth="1"/>
    <col min="51" max="62" width="4.6640625" style="12" customWidth="1"/>
    <col min="63" max="256" width="8.83203125" style="12"/>
    <col min="257" max="257" width="0" style="12" hidden="1" customWidth="1"/>
    <col min="258" max="266" width="3.33203125" style="12" customWidth="1"/>
    <col min="267" max="267" width="3.83203125" style="12" customWidth="1"/>
    <col min="268" max="268" width="3.6640625" style="12" customWidth="1"/>
    <col min="269" max="306" width="3.33203125" style="12" customWidth="1"/>
    <col min="307" max="318" width="4.6640625" style="12" customWidth="1"/>
    <col min="319" max="512" width="8.83203125" style="12"/>
    <col min="513" max="513" width="0" style="12" hidden="1" customWidth="1"/>
    <col min="514" max="522" width="3.33203125" style="12" customWidth="1"/>
    <col min="523" max="523" width="3.83203125" style="12" customWidth="1"/>
    <col min="524" max="524" width="3.6640625" style="12" customWidth="1"/>
    <col min="525" max="562" width="3.33203125" style="12" customWidth="1"/>
    <col min="563" max="574" width="4.6640625" style="12" customWidth="1"/>
    <col min="575" max="768" width="8.83203125" style="12"/>
    <col min="769" max="769" width="0" style="12" hidden="1" customWidth="1"/>
    <col min="770" max="778" width="3.33203125" style="12" customWidth="1"/>
    <col min="779" max="779" width="3.83203125" style="12" customWidth="1"/>
    <col min="780" max="780" width="3.6640625" style="12" customWidth="1"/>
    <col min="781" max="818" width="3.33203125" style="12" customWidth="1"/>
    <col min="819" max="830" width="4.6640625" style="12" customWidth="1"/>
    <col min="831" max="1024" width="8.83203125" style="12"/>
    <col min="1025" max="1025" width="0" style="12" hidden="1" customWidth="1"/>
    <col min="1026" max="1034" width="3.33203125" style="12" customWidth="1"/>
    <col min="1035" max="1035" width="3.83203125" style="12" customWidth="1"/>
    <col min="1036" max="1036" width="3.6640625" style="12" customWidth="1"/>
    <col min="1037" max="1074" width="3.33203125" style="12" customWidth="1"/>
    <col min="1075" max="1086" width="4.6640625" style="12" customWidth="1"/>
    <col min="1087" max="1280" width="8.83203125" style="12"/>
    <col min="1281" max="1281" width="0" style="12" hidden="1" customWidth="1"/>
    <col min="1282" max="1290" width="3.33203125" style="12" customWidth="1"/>
    <col min="1291" max="1291" width="3.83203125" style="12" customWidth="1"/>
    <col min="1292" max="1292" width="3.6640625" style="12" customWidth="1"/>
    <col min="1293" max="1330" width="3.33203125" style="12" customWidth="1"/>
    <col min="1331" max="1342" width="4.6640625" style="12" customWidth="1"/>
    <col min="1343" max="1536" width="8.83203125" style="12"/>
    <col min="1537" max="1537" width="0" style="12" hidden="1" customWidth="1"/>
    <col min="1538" max="1546" width="3.33203125" style="12" customWidth="1"/>
    <col min="1547" max="1547" width="3.83203125" style="12" customWidth="1"/>
    <col min="1548" max="1548" width="3.6640625" style="12" customWidth="1"/>
    <col min="1549" max="1586" width="3.33203125" style="12" customWidth="1"/>
    <col min="1587" max="1598" width="4.6640625" style="12" customWidth="1"/>
    <col min="1599" max="1792" width="8.83203125" style="12"/>
    <col min="1793" max="1793" width="0" style="12" hidden="1" customWidth="1"/>
    <col min="1794" max="1802" width="3.33203125" style="12" customWidth="1"/>
    <col min="1803" max="1803" width="3.83203125" style="12" customWidth="1"/>
    <col min="1804" max="1804" width="3.6640625" style="12" customWidth="1"/>
    <col min="1805" max="1842" width="3.33203125" style="12" customWidth="1"/>
    <col min="1843" max="1854" width="4.6640625" style="12" customWidth="1"/>
    <col min="1855" max="2048" width="8.83203125" style="12"/>
    <col min="2049" max="2049" width="0" style="12" hidden="1" customWidth="1"/>
    <col min="2050" max="2058" width="3.33203125" style="12" customWidth="1"/>
    <col min="2059" max="2059" width="3.83203125" style="12" customWidth="1"/>
    <col min="2060" max="2060" width="3.6640625" style="12" customWidth="1"/>
    <col min="2061" max="2098" width="3.33203125" style="12" customWidth="1"/>
    <col min="2099" max="2110" width="4.6640625" style="12" customWidth="1"/>
    <col min="2111" max="2304" width="8.83203125" style="12"/>
    <col min="2305" max="2305" width="0" style="12" hidden="1" customWidth="1"/>
    <col min="2306" max="2314" width="3.33203125" style="12" customWidth="1"/>
    <col min="2315" max="2315" width="3.83203125" style="12" customWidth="1"/>
    <col min="2316" max="2316" width="3.6640625" style="12" customWidth="1"/>
    <col min="2317" max="2354" width="3.33203125" style="12" customWidth="1"/>
    <col min="2355" max="2366" width="4.6640625" style="12" customWidth="1"/>
    <col min="2367" max="2560" width="8.83203125" style="12"/>
    <col min="2561" max="2561" width="0" style="12" hidden="1" customWidth="1"/>
    <col min="2562" max="2570" width="3.33203125" style="12" customWidth="1"/>
    <col min="2571" max="2571" width="3.83203125" style="12" customWidth="1"/>
    <col min="2572" max="2572" width="3.6640625" style="12" customWidth="1"/>
    <col min="2573" max="2610" width="3.33203125" style="12" customWidth="1"/>
    <col min="2611" max="2622" width="4.6640625" style="12" customWidth="1"/>
    <col min="2623" max="2816" width="8.83203125" style="12"/>
    <col min="2817" max="2817" width="0" style="12" hidden="1" customWidth="1"/>
    <col min="2818" max="2826" width="3.33203125" style="12" customWidth="1"/>
    <col min="2827" max="2827" width="3.83203125" style="12" customWidth="1"/>
    <col min="2828" max="2828" width="3.6640625" style="12" customWidth="1"/>
    <col min="2829" max="2866" width="3.33203125" style="12" customWidth="1"/>
    <col min="2867" max="2878" width="4.6640625" style="12" customWidth="1"/>
    <col min="2879" max="3072" width="8.83203125" style="12"/>
    <col min="3073" max="3073" width="0" style="12" hidden="1" customWidth="1"/>
    <col min="3074" max="3082" width="3.33203125" style="12" customWidth="1"/>
    <col min="3083" max="3083" width="3.83203125" style="12" customWidth="1"/>
    <col min="3084" max="3084" width="3.6640625" style="12" customWidth="1"/>
    <col min="3085" max="3122" width="3.33203125" style="12" customWidth="1"/>
    <col min="3123" max="3134" width="4.6640625" style="12" customWidth="1"/>
    <col min="3135" max="3328" width="8.83203125" style="12"/>
    <col min="3329" max="3329" width="0" style="12" hidden="1" customWidth="1"/>
    <col min="3330" max="3338" width="3.33203125" style="12" customWidth="1"/>
    <col min="3339" max="3339" width="3.83203125" style="12" customWidth="1"/>
    <col min="3340" max="3340" width="3.6640625" style="12" customWidth="1"/>
    <col min="3341" max="3378" width="3.33203125" style="12" customWidth="1"/>
    <col min="3379" max="3390" width="4.6640625" style="12" customWidth="1"/>
    <col min="3391" max="3584" width="8.83203125" style="12"/>
    <col min="3585" max="3585" width="0" style="12" hidden="1" customWidth="1"/>
    <col min="3586" max="3594" width="3.33203125" style="12" customWidth="1"/>
    <col min="3595" max="3595" width="3.83203125" style="12" customWidth="1"/>
    <col min="3596" max="3596" width="3.6640625" style="12" customWidth="1"/>
    <col min="3597" max="3634" width="3.33203125" style="12" customWidth="1"/>
    <col min="3635" max="3646" width="4.6640625" style="12" customWidth="1"/>
    <col min="3647" max="3840" width="8.83203125" style="12"/>
    <col min="3841" max="3841" width="0" style="12" hidden="1" customWidth="1"/>
    <col min="3842" max="3850" width="3.33203125" style="12" customWidth="1"/>
    <col min="3851" max="3851" width="3.83203125" style="12" customWidth="1"/>
    <col min="3852" max="3852" width="3.6640625" style="12" customWidth="1"/>
    <col min="3853" max="3890" width="3.33203125" style="12" customWidth="1"/>
    <col min="3891" max="3902" width="4.6640625" style="12" customWidth="1"/>
    <col min="3903" max="4096" width="8.83203125" style="12"/>
    <col min="4097" max="4097" width="0" style="12" hidden="1" customWidth="1"/>
    <col min="4098" max="4106" width="3.33203125" style="12" customWidth="1"/>
    <col min="4107" max="4107" width="3.83203125" style="12" customWidth="1"/>
    <col min="4108" max="4108" width="3.6640625" style="12" customWidth="1"/>
    <col min="4109" max="4146" width="3.33203125" style="12" customWidth="1"/>
    <col min="4147" max="4158" width="4.6640625" style="12" customWidth="1"/>
    <col min="4159" max="4352" width="8.83203125" style="12"/>
    <col min="4353" max="4353" width="0" style="12" hidden="1" customWidth="1"/>
    <col min="4354" max="4362" width="3.33203125" style="12" customWidth="1"/>
    <col min="4363" max="4363" width="3.83203125" style="12" customWidth="1"/>
    <col min="4364" max="4364" width="3.6640625" style="12" customWidth="1"/>
    <col min="4365" max="4402" width="3.33203125" style="12" customWidth="1"/>
    <col min="4403" max="4414" width="4.6640625" style="12" customWidth="1"/>
    <col min="4415" max="4608" width="8.83203125" style="12"/>
    <col min="4609" max="4609" width="0" style="12" hidden="1" customWidth="1"/>
    <col min="4610" max="4618" width="3.33203125" style="12" customWidth="1"/>
    <col min="4619" max="4619" width="3.83203125" style="12" customWidth="1"/>
    <col min="4620" max="4620" width="3.6640625" style="12" customWidth="1"/>
    <col min="4621" max="4658" width="3.33203125" style="12" customWidth="1"/>
    <col min="4659" max="4670" width="4.6640625" style="12" customWidth="1"/>
    <col min="4671" max="4864" width="8.83203125" style="12"/>
    <col min="4865" max="4865" width="0" style="12" hidden="1" customWidth="1"/>
    <col min="4866" max="4874" width="3.33203125" style="12" customWidth="1"/>
    <col min="4875" max="4875" width="3.83203125" style="12" customWidth="1"/>
    <col min="4876" max="4876" width="3.6640625" style="12" customWidth="1"/>
    <col min="4877" max="4914" width="3.33203125" style="12" customWidth="1"/>
    <col min="4915" max="4926" width="4.6640625" style="12" customWidth="1"/>
    <col min="4927" max="5120" width="8.83203125" style="12"/>
    <col min="5121" max="5121" width="0" style="12" hidden="1" customWidth="1"/>
    <col min="5122" max="5130" width="3.33203125" style="12" customWidth="1"/>
    <col min="5131" max="5131" width="3.83203125" style="12" customWidth="1"/>
    <col min="5132" max="5132" width="3.6640625" style="12" customWidth="1"/>
    <col min="5133" max="5170" width="3.33203125" style="12" customWidth="1"/>
    <col min="5171" max="5182" width="4.6640625" style="12" customWidth="1"/>
    <col min="5183" max="5376" width="8.83203125" style="12"/>
    <col min="5377" max="5377" width="0" style="12" hidden="1" customWidth="1"/>
    <col min="5378" max="5386" width="3.33203125" style="12" customWidth="1"/>
    <col min="5387" max="5387" width="3.83203125" style="12" customWidth="1"/>
    <col min="5388" max="5388" width="3.6640625" style="12" customWidth="1"/>
    <col min="5389" max="5426" width="3.33203125" style="12" customWidth="1"/>
    <col min="5427" max="5438" width="4.6640625" style="12" customWidth="1"/>
    <col min="5439" max="5632" width="8.83203125" style="12"/>
    <col min="5633" max="5633" width="0" style="12" hidden="1" customWidth="1"/>
    <col min="5634" max="5642" width="3.33203125" style="12" customWidth="1"/>
    <col min="5643" max="5643" width="3.83203125" style="12" customWidth="1"/>
    <col min="5644" max="5644" width="3.6640625" style="12" customWidth="1"/>
    <col min="5645" max="5682" width="3.33203125" style="12" customWidth="1"/>
    <col min="5683" max="5694" width="4.6640625" style="12" customWidth="1"/>
    <col min="5695" max="5888" width="8.83203125" style="12"/>
    <col min="5889" max="5889" width="0" style="12" hidden="1" customWidth="1"/>
    <col min="5890" max="5898" width="3.33203125" style="12" customWidth="1"/>
    <col min="5899" max="5899" width="3.83203125" style="12" customWidth="1"/>
    <col min="5900" max="5900" width="3.6640625" style="12" customWidth="1"/>
    <col min="5901" max="5938" width="3.33203125" style="12" customWidth="1"/>
    <col min="5939" max="5950" width="4.6640625" style="12" customWidth="1"/>
    <col min="5951" max="6144" width="8.83203125" style="12"/>
    <col min="6145" max="6145" width="0" style="12" hidden="1" customWidth="1"/>
    <col min="6146" max="6154" width="3.33203125" style="12" customWidth="1"/>
    <col min="6155" max="6155" width="3.83203125" style="12" customWidth="1"/>
    <col min="6156" max="6156" width="3.6640625" style="12" customWidth="1"/>
    <col min="6157" max="6194" width="3.33203125" style="12" customWidth="1"/>
    <col min="6195" max="6206" width="4.6640625" style="12" customWidth="1"/>
    <col min="6207" max="6400" width="8.83203125" style="12"/>
    <col min="6401" max="6401" width="0" style="12" hidden="1" customWidth="1"/>
    <col min="6402" max="6410" width="3.33203125" style="12" customWidth="1"/>
    <col min="6411" max="6411" width="3.83203125" style="12" customWidth="1"/>
    <col min="6412" max="6412" width="3.6640625" style="12" customWidth="1"/>
    <col min="6413" max="6450" width="3.33203125" style="12" customWidth="1"/>
    <col min="6451" max="6462" width="4.6640625" style="12" customWidth="1"/>
    <col min="6463" max="6656" width="8.83203125" style="12"/>
    <col min="6657" max="6657" width="0" style="12" hidden="1" customWidth="1"/>
    <col min="6658" max="6666" width="3.33203125" style="12" customWidth="1"/>
    <col min="6667" max="6667" width="3.83203125" style="12" customWidth="1"/>
    <col min="6668" max="6668" width="3.6640625" style="12" customWidth="1"/>
    <col min="6669" max="6706" width="3.33203125" style="12" customWidth="1"/>
    <col min="6707" max="6718" width="4.6640625" style="12" customWidth="1"/>
    <col min="6719" max="6912" width="8.83203125" style="12"/>
    <col min="6913" max="6913" width="0" style="12" hidden="1" customWidth="1"/>
    <col min="6914" max="6922" width="3.33203125" style="12" customWidth="1"/>
    <col min="6923" max="6923" width="3.83203125" style="12" customWidth="1"/>
    <col min="6924" max="6924" width="3.6640625" style="12" customWidth="1"/>
    <col min="6925" max="6962" width="3.33203125" style="12" customWidth="1"/>
    <col min="6963" max="6974" width="4.6640625" style="12" customWidth="1"/>
    <col min="6975" max="7168" width="8.83203125" style="12"/>
    <col min="7169" max="7169" width="0" style="12" hidden="1" customWidth="1"/>
    <col min="7170" max="7178" width="3.33203125" style="12" customWidth="1"/>
    <col min="7179" max="7179" width="3.83203125" style="12" customWidth="1"/>
    <col min="7180" max="7180" width="3.6640625" style="12" customWidth="1"/>
    <col min="7181" max="7218" width="3.33203125" style="12" customWidth="1"/>
    <col min="7219" max="7230" width="4.6640625" style="12" customWidth="1"/>
    <col min="7231" max="7424" width="8.83203125" style="12"/>
    <col min="7425" max="7425" width="0" style="12" hidden="1" customWidth="1"/>
    <col min="7426" max="7434" width="3.33203125" style="12" customWidth="1"/>
    <col min="7435" max="7435" width="3.83203125" style="12" customWidth="1"/>
    <col min="7436" max="7436" width="3.6640625" style="12" customWidth="1"/>
    <col min="7437" max="7474" width="3.33203125" style="12" customWidth="1"/>
    <col min="7475" max="7486" width="4.6640625" style="12" customWidth="1"/>
    <col min="7487" max="7680" width="8.83203125" style="12"/>
    <col min="7681" max="7681" width="0" style="12" hidden="1" customWidth="1"/>
    <col min="7682" max="7690" width="3.33203125" style="12" customWidth="1"/>
    <col min="7691" max="7691" width="3.83203125" style="12" customWidth="1"/>
    <col min="7692" max="7692" width="3.6640625" style="12" customWidth="1"/>
    <col min="7693" max="7730" width="3.33203125" style="12" customWidth="1"/>
    <col min="7731" max="7742" width="4.6640625" style="12" customWidth="1"/>
    <col min="7743" max="7936" width="8.83203125" style="12"/>
    <col min="7937" max="7937" width="0" style="12" hidden="1" customWidth="1"/>
    <col min="7938" max="7946" width="3.33203125" style="12" customWidth="1"/>
    <col min="7947" max="7947" width="3.83203125" style="12" customWidth="1"/>
    <col min="7948" max="7948" width="3.6640625" style="12" customWidth="1"/>
    <col min="7949" max="7986" width="3.33203125" style="12" customWidth="1"/>
    <col min="7987" max="7998" width="4.6640625" style="12" customWidth="1"/>
    <col min="7999" max="8192" width="8.83203125" style="12"/>
    <col min="8193" max="8193" width="0" style="12" hidden="1" customWidth="1"/>
    <col min="8194" max="8202" width="3.33203125" style="12" customWidth="1"/>
    <col min="8203" max="8203" width="3.83203125" style="12" customWidth="1"/>
    <col min="8204" max="8204" width="3.6640625" style="12" customWidth="1"/>
    <col min="8205" max="8242" width="3.33203125" style="12" customWidth="1"/>
    <col min="8243" max="8254" width="4.6640625" style="12" customWidth="1"/>
    <col min="8255" max="8448" width="8.83203125" style="12"/>
    <col min="8449" max="8449" width="0" style="12" hidden="1" customWidth="1"/>
    <col min="8450" max="8458" width="3.33203125" style="12" customWidth="1"/>
    <col min="8459" max="8459" width="3.83203125" style="12" customWidth="1"/>
    <col min="8460" max="8460" width="3.6640625" style="12" customWidth="1"/>
    <col min="8461" max="8498" width="3.33203125" style="12" customWidth="1"/>
    <col min="8499" max="8510" width="4.6640625" style="12" customWidth="1"/>
    <col min="8511" max="8704" width="8.83203125" style="12"/>
    <col min="8705" max="8705" width="0" style="12" hidden="1" customWidth="1"/>
    <col min="8706" max="8714" width="3.33203125" style="12" customWidth="1"/>
    <col min="8715" max="8715" width="3.83203125" style="12" customWidth="1"/>
    <col min="8716" max="8716" width="3.6640625" style="12" customWidth="1"/>
    <col min="8717" max="8754" width="3.33203125" style="12" customWidth="1"/>
    <col min="8755" max="8766" width="4.6640625" style="12" customWidth="1"/>
    <col min="8767" max="8960" width="8.83203125" style="12"/>
    <col min="8961" max="8961" width="0" style="12" hidden="1" customWidth="1"/>
    <col min="8962" max="8970" width="3.33203125" style="12" customWidth="1"/>
    <col min="8971" max="8971" width="3.83203125" style="12" customWidth="1"/>
    <col min="8972" max="8972" width="3.6640625" style="12" customWidth="1"/>
    <col min="8973" max="9010" width="3.33203125" style="12" customWidth="1"/>
    <col min="9011" max="9022" width="4.6640625" style="12" customWidth="1"/>
    <col min="9023" max="9216" width="8.83203125" style="12"/>
    <col min="9217" max="9217" width="0" style="12" hidden="1" customWidth="1"/>
    <col min="9218" max="9226" width="3.33203125" style="12" customWidth="1"/>
    <col min="9227" max="9227" width="3.83203125" style="12" customWidth="1"/>
    <col min="9228" max="9228" width="3.6640625" style="12" customWidth="1"/>
    <col min="9229" max="9266" width="3.33203125" style="12" customWidth="1"/>
    <col min="9267" max="9278" width="4.6640625" style="12" customWidth="1"/>
    <col min="9279" max="9472" width="8.83203125" style="12"/>
    <col min="9473" max="9473" width="0" style="12" hidden="1" customWidth="1"/>
    <col min="9474" max="9482" width="3.33203125" style="12" customWidth="1"/>
    <col min="9483" max="9483" width="3.83203125" style="12" customWidth="1"/>
    <col min="9484" max="9484" width="3.6640625" style="12" customWidth="1"/>
    <col min="9485" max="9522" width="3.33203125" style="12" customWidth="1"/>
    <col min="9523" max="9534" width="4.6640625" style="12" customWidth="1"/>
    <col min="9535" max="9728" width="8.83203125" style="12"/>
    <col min="9729" max="9729" width="0" style="12" hidden="1" customWidth="1"/>
    <col min="9730" max="9738" width="3.33203125" style="12" customWidth="1"/>
    <col min="9739" max="9739" width="3.83203125" style="12" customWidth="1"/>
    <col min="9740" max="9740" width="3.6640625" style="12" customWidth="1"/>
    <col min="9741" max="9778" width="3.33203125" style="12" customWidth="1"/>
    <col min="9779" max="9790" width="4.6640625" style="12" customWidth="1"/>
    <col min="9791" max="9984" width="8.83203125" style="12"/>
    <col min="9985" max="9985" width="0" style="12" hidden="1" customWidth="1"/>
    <col min="9986" max="9994" width="3.33203125" style="12" customWidth="1"/>
    <col min="9995" max="9995" width="3.83203125" style="12" customWidth="1"/>
    <col min="9996" max="9996" width="3.6640625" style="12" customWidth="1"/>
    <col min="9997" max="10034" width="3.33203125" style="12" customWidth="1"/>
    <col min="10035" max="10046" width="4.6640625" style="12" customWidth="1"/>
    <col min="10047" max="10240" width="8.83203125" style="12"/>
    <col min="10241" max="10241" width="0" style="12" hidden="1" customWidth="1"/>
    <col min="10242" max="10250" width="3.33203125" style="12" customWidth="1"/>
    <col min="10251" max="10251" width="3.83203125" style="12" customWidth="1"/>
    <col min="10252" max="10252" width="3.6640625" style="12" customWidth="1"/>
    <col min="10253" max="10290" width="3.33203125" style="12" customWidth="1"/>
    <col min="10291" max="10302" width="4.6640625" style="12" customWidth="1"/>
    <col min="10303" max="10496" width="8.83203125" style="12"/>
    <col min="10497" max="10497" width="0" style="12" hidden="1" customWidth="1"/>
    <col min="10498" max="10506" width="3.33203125" style="12" customWidth="1"/>
    <col min="10507" max="10507" width="3.83203125" style="12" customWidth="1"/>
    <col min="10508" max="10508" width="3.6640625" style="12" customWidth="1"/>
    <col min="10509" max="10546" width="3.33203125" style="12" customWidth="1"/>
    <col min="10547" max="10558" width="4.6640625" style="12" customWidth="1"/>
    <col min="10559" max="10752" width="8.83203125" style="12"/>
    <col min="10753" max="10753" width="0" style="12" hidden="1" customWidth="1"/>
    <col min="10754" max="10762" width="3.33203125" style="12" customWidth="1"/>
    <col min="10763" max="10763" width="3.83203125" style="12" customWidth="1"/>
    <col min="10764" max="10764" width="3.6640625" style="12" customWidth="1"/>
    <col min="10765" max="10802" width="3.33203125" style="12" customWidth="1"/>
    <col min="10803" max="10814" width="4.6640625" style="12" customWidth="1"/>
    <col min="10815" max="11008" width="8.83203125" style="12"/>
    <col min="11009" max="11009" width="0" style="12" hidden="1" customWidth="1"/>
    <col min="11010" max="11018" width="3.33203125" style="12" customWidth="1"/>
    <col min="11019" max="11019" width="3.83203125" style="12" customWidth="1"/>
    <col min="11020" max="11020" width="3.6640625" style="12" customWidth="1"/>
    <col min="11021" max="11058" width="3.33203125" style="12" customWidth="1"/>
    <col min="11059" max="11070" width="4.6640625" style="12" customWidth="1"/>
    <col min="11071" max="11264" width="8.83203125" style="12"/>
    <col min="11265" max="11265" width="0" style="12" hidden="1" customWidth="1"/>
    <col min="11266" max="11274" width="3.33203125" style="12" customWidth="1"/>
    <col min="11275" max="11275" width="3.83203125" style="12" customWidth="1"/>
    <col min="11276" max="11276" width="3.6640625" style="12" customWidth="1"/>
    <col min="11277" max="11314" width="3.33203125" style="12" customWidth="1"/>
    <col min="11315" max="11326" width="4.6640625" style="12" customWidth="1"/>
    <col min="11327" max="11520" width="8.83203125" style="12"/>
    <col min="11521" max="11521" width="0" style="12" hidden="1" customWidth="1"/>
    <col min="11522" max="11530" width="3.33203125" style="12" customWidth="1"/>
    <col min="11531" max="11531" width="3.83203125" style="12" customWidth="1"/>
    <col min="11532" max="11532" width="3.6640625" style="12" customWidth="1"/>
    <col min="11533" max="11570" width="3.33203125" style="12" customWidth="1"/>
    <col min="11571" max="11582" width="4.6640625" style="12" customWidth="1"/>
    <col min="11583" max="11776" width="8.83203125" style="12"/>
    <col min="11777" max="11777" width="0" style="12" hidden="1" customWidth="1"/>
    <col min="11778" max="11786" width="3.33203125" style="12" customWidth="1"/>
    <col min="11787" max="11787" width="3.83203125" style="12" customWidth="1"/>
    <col min="11788" max="11788" width="3.6640625" style="12" customWidth="1"/>
    <col min="11789" max="11826" width="3.33203125" style="12" customWidth="1"/>
    <col min="11827" max="11838" width="4.6640625" style="12" customWidth="1"/>
    <col min="11839" max="12032" width="8.83203125" style="12"/>
    <col min="12033" max="12033" width="0" style="12" hidden="1" customWidth="1"/>
    <col min="12034" max="12042" width="3.33203125" style="12" customWidth="1"/>
    <col min="12043" max="12043" width="3.83203125" style="12" customWidth="1"/>
    <col min="12044" max="12044" width="3.6640625" style="12" customWidth="1"/>
    <col min="12045" max="12082" width="3.33203125" style="12" customWidth="1"/>
    <col min="12083" max="12094" width="4.6640625" style="12" customWidth="1"/>
    <col min="12095" max="12288" width="8.83203125" style="12"/>
    <col min="12289" max="12289" width="0" style="12" hidden="1" customWidth="1"/>
    <col min="12290" max="12298" width="3.33203125" style="12" customWidth="1"/>
    <col min="12299" max="12299" width="3.83203125" style="12" customWidth="1"/>
    <col min="12300" max="12300" width="3.6640625" style="12" customWidth="1"/>
    <col min="12301" max="12338" width="3.33203125" style="12" customWidth="1"/>
    <col min="12339" max="12350" width="4.6640625" style="12" customWidth="1"/>
    <col min="12351" max="12544" width="8.83203125" style="12"/>
    <col min="12545" max="12545" width="0" style="12" hidden="1" customWidth="1"/>
    <col min="12546" max="12554" width="3.33203125" style="12" customWidth="1"/>
    <col min="12555" max="12555" width="3.83203125" style="12" customWidth="1"/>
    <col min="12556" max="12556" width="3.6640625" style="12" customWidth="1"/>
    <col min="12557" max="12594" width="3.33203125" style="12" customWidth="1"/>
    <col min="12595" max="12606" width="4.6640625" style="12" customWidth="1"/>
    <col min="12607" max="12800" width="8.83203125" style="12"/>
    <col min="12801" max="12801" width="0" style="12" hidden="1" customWidth="1"/>
    <col min="12802" max="12810" width="3.33203125" style="12" customWidth="1"/>
    <col min="12811" max="12811" width="3.83203125" style="12" customWidth="1"/>
    <col min="12812" max="12812" width="3.6640625" style="12" customWidth="1"/>
    <col min="12813" max="12850" width="3.33203125" style="12" customWidth="1"/>
    <col min="12851" max="12862" width="4.6640625" style="12" customWidth="1"/>
    <col min="12863" max="13056" width="8.83203125" style="12"/>
    <col min="13057" max="13057" width="0" style="12" hidden="1" customWidth="1"/>
    <col min="13058" max="13066" width="3.33203125" style="12" customWidth="1"/>
    <col min="13067" max="13067" width="3.83203125" style="12" customWidth="1"/>
    <col min="13068" max="13068" width="3.6640625" style="12" customWidth="1"/>
    <col min="13069" max="13106" width="3.33203125" style="12" customWidth="1"/>
    <col min="13107" max="13118" width="4.6640625" style="12" customWidth="1"/>
    <col min="13119" max="13312" width="8.83203125" style="12"/>
    <col min="13313" max="13313" width="0" style="12" hidden="1" customWidth="1"/>
    <col min="13314" max="13322" width="3.33203125" style="12" customWidth="1"/>
    <col min="13323" max="13323" width="3.83203125" style="12" customWidth="1"/>
    <col min="13324" max="13324" width="3.6640625" style="12" customWidth="1"/>
    <col min="13325" max="13362" width="3.33203125" style="12" customWidth="1"/>
    <col min="13363" max="13374" width="4.6640625" style="12" customWidth="1"/>
    <col min="13375" max="13568" width="8.83203125" style="12"/>
    <col min="13569" max="13569" width="0" style="12" hidden="1" customWidth="1"/>
    <col min="13570" max="13578" width="3.33203125" style="12" customWidth="1"/>
    <col min="13579" max="13579" width="3.83203125" style="12" customWidth="1"/>
    <col min="13580" max="13580" width="3.6640625" style="12" customWidth="1"/>
    <col min="13581" max="13618" width="3.33203125" style="12" customWidth="1"/>
    <col min="13619" max="13630" width="4.6640625" style="12" customWidth="1"/>
    <col min="13631" max="13824" width="8.83203125" style="12"/>
    <col min="13825" max="13825" width="0" style="12" hidden="1" customWidth="1"/>
    <col min="13826" max="13834" width="3.33203125" style="12" customWidth="1"/>
    <col min="13835" max="13835" width="3.83203125" style="12" customWidth="1"/>
    <col min="13836" max="13836" width="3.6640625" style="12" customWidth="1"/>
    <col min="13837" max="13874" width="3.33203125" style="12" customWidth="1"/>
    <col min="13875" max="13886" width="4.6640625" style="12" customWidth="1"/>
    <col min="13887" max="14080" width="8.83203125" style="12"/>
    <col min="14081" max="14081" width="0" style="12" hidden="1" customWidth="1"/>
    <col min="14082" max="14090" width="3.33203125" style="12" customWidth="1"/>
    <col min="14091" max="14091" width="3.83203125" style="12" customWidth="1"/>
    <col min="14092" max="14092" width="3.6640625" style="12" customWidth="1"/>
    <col min="14093" max="14130" width="3.33203125" style="12" customWidth="1"/>
    <col min="14131" max="14142" width="4.6640625" style="12" customWidth="1"/>
    <col min="14143" max="14336" width="8.83203125" style="12"/>
    <col min="14337" max="14337" width="0" style="12" hidden="1" customWidth="1"/>
    <col min="14338" max="14346" width="3.33203125" style="12" customWidth="1"/>
    <col min="14347" max="14347" width="3.83203125" style="12" customWidth="1"/>
    <col min="14348" max="14348" width="3.6640625" style="12" customWidth="1"/>
    <col min="14349" max="14386" width="3.33203125" style="12" customWidth="1"/>
    <col min="14387" max="14398" width="4.6640625" style="12" customWidth="1"/>
    <col min="14399" max="14592" width="8.83203125" style="12"/>
    <col min="14593" max="14593" width="0" style="12" hidden="1" customWidth="1"/>
    <col min="14594" max="14602" width="3.33203125" style="12" customWidth="1"/>
    <col min="14603" max="14603" width="3.83203125" style="12" customWidth="1"/>
    <col min="14604" max="14604" width="3.6640625" style="12" customWidth="1"/>
    <col min="14605" max="14642" width="3.33203125" style="12" customWidth="1"/>
    <col min="14643" max="14654" width="4.6640625" style="12" customWidth="1"/>
    <col min="14655" max="14848" width="8.83203125" style="12"/>
    <col min="14849" max="14849" width="0" style="12" hidden="1" customWidth="1"/>
    <col min="14850" max="14858" width="3.33203125" style="12" customWidth="1"/>
    <col min="14859" max="14859" width="3.83203125" style="12" customWidth="1"/>
    <col min="14860" max="14860" width="3.6640625" style="12" customWidth="1"/>
    <col min="14861" max="14898" width="3.33203125" style="12" customWidth="1"/>
    <col min="14899" max="14910" width="4.6640625" style="12" customWidth="1"/>
    <col min="14911" max="15104" width="8.83203125" style="12"/>
    <col min="15105" max="15105" width="0" style="12" hidden="1" customWidth="1"/>
    <col min="15106" max="15114" width="3.33203125" style="12" customWidth="1"/>
    <col min="15115" max="15115" width="3.83203125" style="12" customWidth="1"/>
    <col min="15116" max="15116" width="3.6640625" style="12" customWidth="1"/>
    <col min="15117" max="15154" width="3.33203125" style="12" customWidth="1"/>
    <col min="15155" max="15166" width="4.6640625" style="12" customWidth="1"/>
    <col min="15167" max="15360" width="8.83203125" style="12"/>
    <col min="15361" max="15361" width="0" style="12" hidden="1" customWidth="1"/>
    <col min="15362" max="15370" width="3.33203125" style="12" customWidth="1"/>
    <col min="15371" max="15371" width="3.83203125" style="12" customWidth="1"/>
    <col min="15372" max="15372" width="3.6640625" style="12" customWidth="1"/>
    <col min="15373" max="15410" width="3.33203125" style="12" customWidth="1"/>
    <col min="15411" max="15422" width="4.6640625" style="12" customWidth="1"/>
    <col min="15423" max="15616" width="8.83203125" style="12"/>
    <col min="15617" max="15617" width="0" style="12" hidden="1" customWidth="1"/>
    <col min="15618" max="15626" width="3.33203125" style="12" customWidth="1"/>
    <col min="15627" max="15627" width="3.83203125" style="12" customWidth="1"/>
    <col min="15628" max="15628" width="3.6640625" style="12" customWidth="1"/>
    <col min="15629" max="15666" width="3.33203125" style="12" customWidth="1"/>
    <col min="15667" max="15678" width="4.6640625" style="12" customWidth="1"/>
    <col min="15679" max="15872" width="8.83203125" style="12"/>
    <col min="15873" max="15873" width="0" style="12" hidden="1" customWidth="1"/>
    <col min="15874" max="15882" width="3.33203125" style="12" customWidth="1"/>
    <col min="15883" max="15883" width="3.83203125" style="12" customWidth="1"/>
    <col min="15884" max="15884" width="3.6640625" style="12" customWidth="1"/>
    <col min="15885" max="15922" width="3.33203125" style="12" customWidth="1"/>
    <col min="15923" max="15934" width="4.6640625" style="12" customWidth="1"/>
    <col min="15935" max="16128" width="8.83203125" style="12"/>
    <col min="16129" max="16129" width="0" style="12" hidden="1" customWidth="1"/>
    <col min="16130" max="16138" width="3.33203125" style="12" customWidth="1"/>
    <col min="16139" max="16139" width="3.83203125" style="12" customWidth="1"/>
    <col min="16140" max="16140" width="3.6640625" style="12" customWidth="1"/>
    <col min="16141" max="16178" width="3.33203125" style="12" customWidth="1"/>
    <col min="16179" max="16190" width="4.6640625" style="12" customWidth="1"/>
    <col min="16191" max="16384" width="8.83203125" style="12"/>
  </cols>
  <sheetData>
    <row r="1" spans="1:62" s="1" customFormat="1" ht="16">
      <c r="A1" s="1">
        <v>36</v>
      </c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AM1" s="195" t="s">
        <v>90</v>
      </c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2"/>
    </row>
    <row r="2" spans="1:62" s="1" customFormat="1" ht="16">
      <c r="A2" s="187" t="s">
        <v>135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1" customFormat="1" ht="33.75" customHeight="1">
      <c r="B3" s="188" t="s">
        <v>155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AM3" s="188" t="s">
        <v>91</v>
      </c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</row>
    <row r="4" spans="1:62" s="1" customFormat="1" ht="30" customHeight="1">
      <c r="B4" s="189" t="s">
        <v>150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7"/>
      <c r="P4" s="7"/>
      <c r="Q4" s="191" t="s">
        <v>160</v>
      </c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8"/>
      <c r="AI4" s="8"/>
      <c r="AJ4" s="8"/>
      <c r="AK4" s="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</row>
    <row r="5" spans="1:62" s="1" customFormat="1" ht="20">
      <c r="B5" s="192" t="s">
        <v>151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5"/>
      <c r="Q5" s="193" t="s">
        <v>156</v>
      </c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6"/>
      <c r="AU5" s="1" t="s">
        <v>1</v>
      </c>
    </row>
    <row r="6" spans="1:62" s="1" customFormat="1" ht="16">
      <c r="O6" s="8"/>
      <c r="P6" s="8"/>
      <c r="Q6" s="194" t="s">
        <v>136</v>
      </c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8"/>
      <c r="AI6" s="3" t="s">
        <v>79</v>
      </c>
      <c r="AN6" s="317" t="s">
        <v>137</v>
      </c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</row>
    <row r="7" spans="1:62" s="1" customFormat="1" ht="15.75" customHeight="1">
      <c r="O7" s="9"/>
      <c r="P7" s="9"/>
      <c r="Q7" s="326" t="s">
        <v>139</v>
      </c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9"/>
      <c r="AI7" s="3" t="s">
        <v>80</v>
      </c>
      <c r="AN7" s="317" t="s">
        <v>138</v>
      </c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</row>
    <row r="8" spans="1:62" s="1" customFormat="1" ht="15" customHeight="1">
      <c r="C8" s="1" t="s">
        <v>2</v>
      </c>
      <c r="D8" s="315"/>
      <c r="E8" s="327"/>
      <c r="F8" s="327"/>
      <c r="H8" s="315"/>
      <c r="I8" s="315"/>
      <c r="J8" s="315"/>
      <c r="K8" s="315"/>
      <c r="L8" s="315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N8" s="328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</row>
    <row r="9" spans="1:62" s="1" customFormat="1" ht="16">
      <c r="H9" s="316" t="s">
        <v>76</v>
      </c>
      <c r="I9" s="316"/>
      <c r="J9" s="316"/>
      <c r="K9" s="316"/>
      <c r="L9" s="316"/>
      <c r="N9" s="1" t="s">
        <v>1</v>
      </c>
      <c r="O9" s="330" t="s">
        <v>152</v>
      </c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1" t="s">
        <v>154</v>
      </c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</row>
    <row r="10" spans="1:62" s="1" customFormat="1" ht="16">
      <c r="E10" s="332"/>
      <c r="F10" s="332"/>
      <c r="H10" s="332"/>
      <c r="I10" s="332"/>
      <c r="J10" s="332"/>
      <c r="K10" s="332"/>
      <c r="L10" s="332"/>
      <c r="O10" s="333" t="s">
        <v>153</v>
      </c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N10" s="328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</row>
    <row r="11" spans="1:62" s="1" customFormat="1">
      <c r="X11" s="186" t="s">
        <v>216</v>
      </c>
    </row>
    <row r="12" spans="1:62" s="1" customFormat="1">
      <c r="Q12" s="185"/>
    </row>
    <row r="13" spans="1:62" s="1" customFormat="1" ht="14" thickBot="1">
      <c r="V13" s="324" t="s">
        <v>3</v>
      </c>
      <c r="W13" s="324"/>
      <c r="X13" s="324"/>
      <c r="Y13" s="324"/>
      <c r="Z13" s="324"/>
      <c r="AA13" s="324"/>
      <c r="AB13" s="324"/>
      <c r="AC13" s="324"/>
      <c r="AD13" s="324"/>
      <c r="AL13" s="3" t="s">
        <v>1</v>
      </c>
      <c r="AM13" s="3"/>
      <c r="BC13" s="325" t="s">
        <v>4</v>
      </c>
      <c r="BD13" s="325"/>
      <c r="BE13" s="325"/>
      <c r="BF13" s="325"/>
      <c r="BG13" s="325"/>
      <c r="BH13" s="325"/>
      <c r="BI13" s="325"/>
      <c r="BJ13" s="325"/>
    </row>
    <row r="14" spans="1:62" ht="30" customHeight="1">
      <c r="B14" s="280" t="s">
        <v>5</v>
      </c>
      <c r="C14" s="32" t="s">
        <v>6</v>
      </c>
      <c r="D14" s="15"/>
      <c r="E14" s="15"/>
      <c r="F14" s="15"/>
      <c r="G14" s="14">
        <v>29</v>
      </c>
      <c r="H14" s="15" t="s">
        <v>7</v>
      </c>
      <c r="I14" s="15"/>
      <c r="J14" s="15"/>
      <c r="K14" s="15">
        <v>27</v>
      </c>
      <c r="L14" s="15" t="s">
        <v>8</v>
      </c>
      <c r="M14" s="15"/>
      <c r="N14" s="15"/>
      <c r="O14" s="15"/>
      <c r="P14" s="15" t="s">
        <v>9</v>
      </c>
      <c r="Q14" s="15"/>
      <c r="R14" s="15"/>
      <c r="S14" s="15"/>
      <c r="T14" s="15">
        <v>29</v>
      </c>
      <c r="U14" s="15" t="s">
        <v>10</v>
      </c>
      <c r="V14" s="15"/>
      <c r="W14" s="15"/>
      <c r="X14" s="15">
        <v>26</v>
      </c>
      <c r="Y14" s="15" t="s">
        <v>11</v>
      </c>
      <c r="Z14" s="15"/>
      <c r="AA14" s="15"/>
      <c r="AB14" s="15">
        <v>23</v>
      </c>
      <c r="AC14" s="15" t="s">
        <v>12</v>
      </c>
      <c r="AD14" s="15"/>
      <c r="AE14" s="15"/>
      <c r="AF14" s="15"/>
      <c r="AG14" s="15">
        <v>30</v>
      </c>
      <c r="AH14" s="15" t="s">
        <v>13</v>
      </c>
      <c r="AI14" s="15"/>
      <c r="AJ14" s="15"/>
      <c r="AK14" s="15">
        <v>27</v>
      </c>
      <c r="AL14" s="15" t="s">
        <v>14</v>
      </c>
      <c r="AM14" s="15"/>
      <c r="AN14" s="15"/>
      <c r="AO14" s="15"/>
      <c r="AP14" s="15" t="s">
        <v>15</v>
      </c>
      <c r="AQ14" s="15"/>
      <c r="AR14" s="15"/>
      <c r="AS14" s="15"/>
      <c r="AT14" s="15">
        <v>29</v>
      </c>
      <c r="AU14" s="15" t="s">
        <v>16</v>
      </c>
      <c r="AV14" s="15"/>
      <c r="AW14" s="15"/>
      <c r="AX14" s="15">
        <v>27</v>
      </c>
      <c r="AY14" s="15" t="s">
        <v>17</v>
      </c>
      <c r="AZ14" s="15"/>
      <c r="BA14" s="15"/>
      <c r="BB14" s="167"/>
      <c r="BC14" s="309" t="s">
        <v>18</v>
      </c>
      <c r="BD14" s="312" t="s">
        <v>19</v>
      </c>
      <c r="BE14" s="312" t="s">
        <v>20</v>
      </c>
      <c r="BF14" s="312" t="s">
        <v>21</v>
      </c>
      <c r="BG14" s="312" t="s">
        <v>22</v>
      </c>
      <c r="BH14" s="319" t="s">
        <v>23</v>
      </c>
      <c r="BI14" s="321" t="s">
        <v>24</v>
      </c>
      <c r="BJ14" s="321" t="s">
        <v>25</v>
      </c>
    </row>
    <row r="15" spans="1:62">
      <c r="B15" s="281"/>
      <c r="C15" s="16"/>
      <c r="D15" s="17"/>
      <c r="E15" s="17"/>
      <c r="F15" s="17"/>
      <c r="G15" s="18" t="s">
        <v>26</v>
      </c>
      <c r="H15" s="17"/>
      <c r="I15" s="17"/>
      <c r="J15" s="17"/>
      <c r="K15" s="18" t="s">
        <v>27</v>
      </c>
      <c r="L15" s="18"/>
      <c r="M15" s="18"/>
      <c r="N15" s="18"/>
      <c r="O15" s="18"/>
      <c r="P15" s="18"/>
      <c r="Q15" s="18"/>
      <c r="R15" s="18"/>
      <c r="S15" s="18"/>
      <c r="T15" s="18" t="s">
        <v>28</v>
      </c>
      <c r="U15" s="18"/>
      <c r="V15" s="18"/>
      <c r="W15" s="18"/>
      <c r="X15" s="18" t="s">
        <v>29</v>
      </c>
      <c r="Y15" s="18"/>
      <c r="Z15" s="18"/>
      <c r="AA15" s="18"/>
      <c r="AB15" s="18" t="s">
        <v>30</v>
      </c>
      <c r="AC15" s="18"/>
      <c r="AD15" s="18"/>
      <c r="AE15" s="18"/>
      <c r="AF15" s="18"/>
      <c r="AG15" s="18" t="s">
        <v>31</v>
      </c>
      <c r="AH15" s="18"/>
      <c r="AI15" s="18"/>
      <c r="AJ15" s="18"/>
      <c r="AK15" s="18" t="s">
        <v>32</v>
      </c>
      <c r="AL15" s="18"/>
      <c r="AM15" s="18"/>
      <c r="AN15" s="18"/>
      <c r="AO15" s="18"/>
      <c r="AP15" s="18"/>
      <c r="AQ15" s="18"/>
      <c r="AR15" s="18"/>
      <c r="AS15" s="18"/>
      <c r="AT15" s="18" t="s">
        <v>33</v>
      </c>
      <c r="AU15" s="18"/>
      <c r="AV15" s="18"/>
      <c r="AW15" s="18"/>
      <c r="AX15" s="18" t="s">
        <v>34</v>
      </c>
      <c r="AY15" s="18"/>
      <c r="AZ15" s="18"/>
      <c r="BA15" s="18"/>
      <c r="BB15" s="19"/>
      <c r="BC15" s="310"/>
      <c r="BD15" s="313"/>
      <c r="BE15" s="313"/>
      <c r="BF15" s="313"/>
      <c r="BG15" s="313"/>
      <c r="BH15" s="269"/>
      <c r="BI15" s="322"/>
      <c r="BJ15" s="322"/>
    </row>
    <row r="16" spans="1:62">
      <c r="B16" s="281"/>
      <c r="C16" s="20">
        <v>1</v>
      </c>
      <c r="D16" s="21">
        <v>8</v>
      </c>
      <c r="E16" s="21">
        <v>15</v>
      </c>
      <c r="F16" s="17">
        <v>22</v>
      </c>
      <c r="G16" s="18">
        <v>5</v>
      </c>
      <c r="H16" s="18">
        <v>6</v>
      </c>
      <c r="I16" s="18">
        <v>13</v>
      </c>
      <c r="J16" s="18">
        <v>20</v>
      </c>
      <c r="K16" s="18">
        <v>2</v>
      </c>
      <c r="L16" s="18">
        <v>3</v>
      </c>
      <c r="M16" s="18">
        <v>10</v>
      </c>
      <c r="N16" s="18">
        <v>17</v>
      </c>
      <c r="O16" s="18">
        <v>24</v>
      </c>
      <c r="P16" s="18">
        <v>1</v>
      </c>
      <c r="Q16" s="18">
        <v>8</v>
      </c>
      <c r="R16" s="18">
        <v>15</v>
      </c>
      <c r="S16" s="18">
        <v>22</v>
      </c>
      <c r="T16" s="18">
        <v>4</v>
      </c>
      <c r="U16" s="18">
        <v>5</v>
      </c>
      <c r="V16" s="18">
        <v>12</v>
      </c>
      <c r="W16" s="18">
        <v>19</v>
      </c>
      <c r="X16" s="18">
        <v>1</v>
      </c>
      <c r="Y16" s="18">
        <v>2</v>
      </c>
      <c r="Z16" s="18">
        <v>9</v>
      </c>
      <c r="AA16" s="18">
        <v>16</v>
      </c>
      <c r="AB16" s="18">
        <v>1</v>
      </c>
      <c r="AC16" s="18">
        <v>2</v>
      </c>
      <c r="AD16" s="18">
        <v>9</v>
      </c>
      <c r="AE16" s="18">
        <v>16</v>
      </c>
      <c r="AF16" s="18">
        <v>23</v>
      </c>
      <c r="AG16" s="18">
        <v>5</v>
      </c>
      <c r="AH16" s="18">
        <v>6</v>
      </c>
      <c r="AI16" s="18">
        <v>13</v>
      </c>
      <c r="AJ16" s="18">
        <v>20</v>
      </c>
      <c r="AK16" s="18">
        <v>3</v>
      </c>
      <c r="AL16" s="18">
        <v>4</v>
      </c>
      <c r="AM16" s="18">
        <v>11</v>
      </c>
      <c r="AN16" s="18">
        <v>18</v>
      </c>
      <c r="AO16" s="18">
        <v>25</v>
      </c>
      <c r="AP16" s="18">
        <v>1</v>
      </c>
      <c r="AQ16" s="18">
        <v>8</v>
      </c>
      <c r="AR16" s="18">
        <v>15</v>
      </c>
      <c r="AS16" s="18">
        <v>22</v>
      </c>
      <c r="AT16" s="18">
        <v>5</v>
      </c>
      <c r="AU16" s="18">
        <v>6</v>
      </c>
      <c r="AV16" s="18">
        <v>13</v>
      </c>
      <c r="AW16" s="18">
        <v>20</v>
      </c>
      <c r="AX16" s="18">
        <v>1</v>
      </c>
      <c r="AY16" s="18">
        <v>2</v>
      </c>
      <c r="AZ16" s="18">
        <v>9</v>
      </c>
      <c r="BA16" s="18">
        <v>16</v>
      </c>
      <c r="BB16" s="19">
        <v>23</v>
      </c>
      <c r="BC16" s="310"/>
      <c r="BD16" s="313"/>
      <c r="BE16" s="313"/>
      <c r="BF16" s="313"/>
      <c r="BG16" s="313"/>
      <c r="BH16" s="269"/>
      <c r="BI16" s="322"/>
      <c r="BJ16" s="322"/>
    </row>
    <row r="17" spans="2:62" ht="14" thickBot="1">
      <c r="B17" s="308"/>
      <c r="C17" s="22">
        <v>7</v>
      </c>
      <c r="D17" s="23">
        <v>14</v>
      </c>
      <c r="E17" s="23">
        <v>21</v>
      </c>
      <c r="F17" s="24">
        <v>28</v>
      </c>
      <c r="G17" s="25" t="s">
        <v>27</v>
      </c>
      <c r="H17" s="25">
        <v>12</v>
      </c>
      <c r="I17" s="25">
        <v>19</v>
      </c>
      <c r="J17" s="25">
        <v>26</v>
      </c>
      <c r="K17" s="25" t="s">
        <v>35</v>
      </c>
      <c r="L17" s="25">
        <v>9</v>
      </c>
      <c r="M17" s="25">
        <v>16</v>
      </c>
      <c r="N17" s="25">
        <v>23</v>
      </c>
      <c r="O17" s="25">
        <v>30</v>
      </c>
      <c r="P17" s="25">
        <v>7</v>
      </c>
      <c r="Q17" s="25">
        <v>14</v>
      </c>
      <c r="R17" s="25">
        <v>21</v>
      </c>
      <c r="S17" s="25">
        <v>28</v>
      </c>
      <c r="T17" s="25" t="s">
        <v>29</v>
      </c>
      <c r="U17" s="25">
        <v>11</v>
      </c>
      <c r="V17" s="25">
        <v>18</v>
      </c>
      <c r="W17" s="25">
        <v>25</v>
      </c>
      <c r="X17" s="25" t="s">
        <v>30</v>
      </c>
      <c r="Y17" s="25">
        <v>8</v>
      </c>
      <c r="Z17" s="25">
        <v>15</v>
      </c>
      <c r="AA17" s="25">
        <v>22</v>
      </c>
      <c r="AB17" s="25" t="s">
        <v>31</v>
      </c>
      <c r="AC17" s="25">
        <v>8</v>
      </c>
      <c r="AD17" s="25">
        <v>15</v>
      </c>
      <c r="AE17" s="25">
        <v>22</v>
      </c>
      <c r="AF17" s="25">
        <v>29</v>
      </c>
      <c r="AG17" s="25" t="s">
        <v>32</v>
      </c>
      <c r="AH17" s="25">
        <v>12</v>
      </c>
      <c r="AI17" s="25">
        <v>19</v>
      </c>
      <c r="AJ17" s="25">
        <v>26</v>
      </c>
      <c r="AK17" s="25" t="s">
        <v>36</v>
      </c>
      <c r="AL17" s="25">
        <v>10</v>
      </c>
      <c r="AM17" s="25">
        <v>17</v>
      </c>
      <c r="AN17" s="25">
        <v>24</v>
      </c>
      <c r="AO17" s="25">
        <v>31</v>
      </c>
      <c r="AP17" s="25">
        <v>7</v>
      </c>
      <c r="AQ17" s="25">
        <v>14</v>
      </c>
      <c r="AR17" s="25">
        <v>21</v>
      </c>
      <c r="AS17" s="25">
        <v>28</v>
      </c>
      <c r="AT17" s="25" t="s">
        <v>34</v>
      </c>
      <c r="AU17" s="25">
        <v>12</v>
      </c>
      <c r="AV17" s="25">
        <v>19</v>
      </c>
      <c r="AW17" s="25">
        <v>26</v>
      </c>
      <c r="AX17" s="25" t="s">
        <v>37</v>
      </c>
      <c r="AY17" s="25">
        <v>8</v>
      </c>
      <c r="AZ17" s="25">
        <v>15</v>
      </c>
      <c r="BA17" s="25">
        <v>22</v>
      </c>
      <c r="BB17" s="26">
        <v>31</v>
      </c>
      <c r="BC17" s="311"/>
      <c r="BD17" s="314"/>
      <c r="BE17" s="314"/>
      <c r="BF17" s="314"/>
      <c r="BG17" s="314"/>
      <c r="BH17" s="320"/>
      <c r="BI17" s="322"/>
      <c r="BJ17" s="323"/>
    </row>
    <row r="18" spans="2:62">
      <c r="B18" s="27" t="s">
        <v>29</v>
      </c>
      <c r="C18" s="28" t="s">
        <v>77</v>
      </c>
      <c r="D18" s="29" t="s">
        <v>77</v>
      </c>
      <c r="E18" s="29" t="s">
        <v>77</v>
      </c>
      <c r="F18" s="29" t="s">
        <v>77</v>
      </c>
      <c r="G18" s="29" t="s">
        <v>77</v>
      </c>
      <c r="H18" s="29" t="s">
        <v>77</v>
      </c>
      <c r="I18" s="29" t="s">
        <v>77</v>
      </c>
      <c r="J18" s="29" t="s">
        <v>77</v>
      </c>
      <c r="K18" s="29" t="s">
        <v>77</v>
      </c>
      <c r="L18" s="29" t="s">
        <v>77</v>
      </c>
      <c r="M18" s="29" t="s">
        <v>77</v>
      </c>
      <c r="N18" s="29" t="s">
        <v>77</v>
      </c>
      <c r="O18" s="29" t="s">
        <v>77</v>
      </c>
      <c r="P18" s="29" t="s">
        <v>77</v>
      </c>
      <c r="Q18" s="29" t="s">
        <v>77</v>
      </c>
      <c r="R18" s="29" t="s">
        <v>77</v>
      </c>
      <c r="S18" s="29" t="s">
        <v>77</v>
      </c>
      <c r="T18" s="29" t="s">
        <v>77</v>
      </c>
      <c r="U18" s="29" t="s">
        <v>38</v>
      </c>
      <c r="V18" s="29" t="s">
        <v>38</v>
      </c>
      <c r="W18" s="29" t="s">
        <v>38</v>
      </c>
      <c r="X18" s="29" t="s">
        <v>92</v>
      </c>
      <c r="Y18" s="29" t="s">
        <v>92</v>
      </c>
      <c r="Z18" s="29" t="s">
        <v>77</v>
      </c>
      <c r="AA18" s="29" t="s">
        <v>77</v>
      </c>
      <c r="AB18" s="29" t="s">
        <v>77</v>
      </c>
      <c r="AC18" s="29" t="s">
        <v>77</v>
      </c>
      <c r="AD18" s="29" t="s">
        <v>77</v>
      </c>
      <c r="AE18" s="29" t="s">
        <v>77</v>
      </c>
      <c r="AF18" s="29" t="s">
        <v>77</v>
      </c>
      <c r="AG18" s="29" t="s">
        <v>77</v>
      </c>
      <c r="AH18" s="29" t="s">
        <v>77</v>
      </c>
      <c r="AI18" s="29" t="s">
        <v>77</v>
      </c>
      <c r="AJ18" s="29" t="s">
        <v>77</v>
      </c>
      <c r="AK18" s="29" t="s">
        <v>77</v>
      </c>
      <c r="AL18" s="29" t="s">
        <v>38</v>
      </c>
      <c r="AM18" s="29" t="s">
        <v>38</v>
      </c>
      <c r="AN18" s="29" t="s">
        <v>38</v>
      </c>
      <c r="AO18" s="29" t="s">
        <v>38</v>
      </c>
      <c r="AP18" s="29" t="s">
        <v>39</v>
      </c>
      <c r="AQ18" s="29" t="s">
        <v>39</v>
      </c>
      <c r="AR18" s="29" t="s">
        <v>39</v>
      </c>
      <c r="AS18" s="29" t="s">
        <v>39</v>
      </c>
      <c r="AT18" s="29" t="s">
        <v>39</v>
      </c>
      <c r="AU18" s="29" t="s">
        <v>39</v>
      </c>
      <c r="AV18" s="29" t="s">
        <v>92</v>
      </c>
      <c r="AW18" s="29" t="s">
        <v>92</v>
      </c>
      <c r="AX18" s="29" t="s">
        <v>92</v>
      </c>
      <c r="AY18" s="29" t="s">
        <v>92</v>
      </c>
      <c r="AZ18" s="29" t="s">
        <v>92</v>
      </c>
      <c r="BA18" s="30" t="s">
        <v>92</v>
      </c>
      <c r="BB18" s="31" t="s">
        <v>92</v>
      </c>
      <c r="BC18" s="32">
        <v>30</v>
      </c>
      <c r="BD18" s="15">
        <v>7</v>
      </c>
      <c r="BE18" s="15">
        <v>6</v>
      </c>
      <c r="BF18" s="15">
        <v>0</v>
      </c>
      <c r="BG18" s="15">
        <v>0</v>
      </c>
      <c r="BH18" s="33">
        <v>9</v>
      </c>
      <c r="BI18" s="34">
        <f t="shared" ref="BI18:BI23" si="0">SUM(BC18:BH18)</f>
        <v>52</v>
      </c>
      <c r="BJ18" s="35" t="s">
        <v>29</v>
      </c>
    </row>
    <row r="19" spans="2:62" ht="14">
      <c r="B19" s="36" t="s">
        <v>30</v>
      </c>
      <c r="C19" s="37" t="s">
        <v>27</v>
      </c>
      <c r="D19" s="30" t="s">
        <v>27</v>
      </c>
      <c r="E19" s="30" t="s">
        <v>27</v>
      </c>
      <c r="F19" s="30" t="s">
        <v>27</v>
      </c>
      <c r="G19" s="30" t="s">
        <v>77</v>
      </c>
      <c r="H19" s="30" t="s">
        <v>77</v>
      </c>
      <c r="I19" s="30" t="s">
        <v>77</v>
      </c>
      <c r="J19" s="30" t="s">
        <v>77</v>
      </c>
      <c r="K19" s="30" t="s">
        <v>77</v>
      </c>
      <c r="L19" s="30" t="s">
        <v>77</v>
      </c>
      <c r="M19" s="30" t="s">
        <v>77</v>
      </c>
      <c r="N19" s="30" t="s">
        <v>77</v>
      </c>
      <c r="O19" s="30" t="s">
        <v>77</v>
      </c>
      <c r="P19" s="30" t="s">
        <v>77</v>
      </c>
      <c r="Q19" s="30" t="s">
        <v>77</v>
      </c>
      <c r="R19" s="30" t="s">
        <v>77</v>
      </c>
      <c r="S19" s="30" t="s">
        <v>77</v>
      </c>
      <c r="T19" s="30" t="s">
        <v>77</v>
      </c>
      <c r="U19" s="30" t="s">
        <v>77</v>
      </c>
      <c r="V19" s="30" t="s">
        <v>38</v>
      </c>
      <c r="W19" s="30" t="s">
        <v>38</v>
      </c>
      <c r="X19" s="30" t="s">
        <v>38</v>
      </c>
      <c r="Y19" s="30" t="s">
        <v>92</v>
      </c>
      <c r="Z19" s="30" t="s">
        <v>77</v>
      </c>
      <c r="AA19" s="30" t="s">
        <v>77</v>
      </c>
      <c r="AB19" s="30" t="s">
        <v>77</v>
      </c>
      <c r="AC19" s="30" t="s">
        <v>77</v>
      </c>
      <c r="AD19" s="30" t="s">
        <v>77</v>
      </c>
      <c r="AE19" s="30" t="s">
        <v>77</v>
      </c>
      <c r="AF19" s="30" t="s">
        <v>38</v>
      </c>
      <c r="AG19" s="30" t="s">
        <v>27</v>
      </c>
      <c r="AH19" s="30" t="s">
        <v>27</v>
      </c>
      <c r="AI19" s="30" t="s">
        <v>27</v>
      </c>
      <c r="AJ19" s="30" t="s">
        <v>27</v>
      </c>
      <c r="AK19" s="30" t="s">
        <v>27</v>
      </c>
      <c r="AL19" s="30" t="s">
        <v>27</v>
      </c>
      <c r="AM19" s="30" t="s">
        <v>27</v>
      </c>
      <c r="AN19" s="30" t="s">
        <v>40</v>
      </c>
      <c r="AO19" s="30" t="s">
        <v>40</v>
      </c>
      <c r="AP19" s="30" t="s">
        <v>30</v>
      </c>
      <c r="AQ19" s="30" t="s">
        <v>30</v>
      </c>
      <c r="AR19" s="30" t="s">
        <v>30</v>
      </c>
      <c r="AS19" s="30" t="s">
        <v>30</v>
      </c>
      <c r="AT19" s="38" t="s">
        <v>92</v>
      </c>
      <c r="AU19" s="38" t="s">
        <v>92</v>
      </c>
      <c r="AV19" s="38" t="s">
        <v>92</v>
      </c>
      <c r="AW19" s="38" t="s">
        <v>92</v>
      </c>
      <c r="AX19" s="38" t="s">
        <v>92</v>
      </c>
      <c r="AY19" s="38" t="s">
        <v>92</v>
      </c>
      <c r="AZ19" s="38" t="s">
        <v>92</v>
      </c>
      <c r="BA19" s="30" t="s">
        <v>92</v>
      </c>
      <c r="BB19" s="31" t="s">
        <v>92</v>
      </c>
      <c r="BC19" s="39">
        <v>21</v>
      </c>
      <c r="BD19" s="18">
        <v>4</v>
      </c>
      <c r="BE19" s="18">
        <v>0</v>
      </c>
      <c r="BF19" s="18">
        <v>11</v>
      </c>
      <c r="BG19" s="18">
        <v>6</v>
      </c>
      <c r="BH19" s="40">
        <v>10</v>
      </c>
      <c r="BI19" s="41">
        <f t="shared" si="0"/>
        <v>52</v>
      </c>
      <c r="BJ19" s="42" t="s">
        <v>30</v>
      </c>
    </row>
    <row r="20" spans="2:62">
      <c r="B20" s="36" t="s">
        <v>31</v>
      </c>
      <c r="C20" s="37"/>
      <c r="D20" s="30"/>
      <c r="E20" s="30"/>
      <c r="F20" s="30"/>
      <c r="G20" s="43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8"/>
      <c r="AT20" s="38"/>
      <c r="AU20" s="30"/>
      <c r="AV20" s="30"/>
      <c r="AW20" s="38"/>
      <c r="AX20" s="38"/>
      <c r="AY20" s="38"/>
      <c r="AZ20" s="38"/>
      <c r="BA20" s="38"/>
      <c r="BB20" s="38"/>
      <c r="BC20" s="39"/>
      <c r="BD20" s="18"/>
      <c r="BE20" s="18"/>
      <c r="BF20" s="18"/>
      <c r="BG20" s="18"/>
      <c r="BH20" s="40"/>
      <c r="BI20" s="41">
        <f t="shared" si="0"/>
        <v>0</v>
      </c>
      <c r="BJ20" s="42" t="s">
        <v>31</v>
      </c>
    </row>
    <row r="21" spans="2:62">
      <c r="B21" s="36" t="s">
        <v>32</v>
      </c>
      <c r="C21" s="37"/>
      <c r="D21" s="30"/>
      <c r="E21" s="30"/>
      <c r="F21" s="30"/>
      <c r="G21" s="4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8"/>
      <c r="AX21" s="38"/>
      <c r="AY21" s="38"/>
      <c r="AZ21" s="38"/>
      <c r="BA21" s="38"/>
      <c r="BB21" s="38"/>
      <c r="BC21" s="39"/>
      <c r="BD21" s="18"/>
      <c r="BE21" s="18"/>
      <c r="BF21" s="18"/>
      <c r="BG21" s="18"/>
      <c r="BH21" s="40"/>
      <c r="BI21" s="41">
        <f t="shared" si="0"/>
        <v>0</v>
      </c>
      <c r="BJ21" s="42" t="s">
        <v>32</v>
      </c>
    </row>
    <row r="22" spans="2:62">
      <c r="B22" s="36" t="s">
        <v>36</v>
      </c>
      <c r="C22" s="37"/>
      <c r="D22" s="30"/>
      <c r="E22" s="30"/>
      <c r="F22" s="30"/>
      <c r="G22" s="4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8"/>
      <c r="AV22" s="38"/>
      <c r="AW22" s="38"/>
      <c r="AX22" s="38"/>
      <c r="AY22" s="38"/>
      <c r="AZ22" s="38"/>
      <c r="BA22" s="38"/>
      <c r="BB22" s="38"/>
      <c r="BC22" s="39"/>
      <c r="BD22" s="18"/>
      <c r="BE22" s="18"/>
      <c r="BF22" s="18"/>
      <c r="BG22" s="18"/>
      <c r="BH22" s="40"/>
      <c r="BI22" s="41">
        <f t="shared" si="0"/>
        <v>0</v>
      </c>
      <c r="BJ22" s="42" t="s">
        <v>36</v>
      </c>
    </row>
    <row r="23" spans="2:62" ht="14" thickBot="1">
      <c r="B23" s="44" t="s">
        <v>33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7"/>
      <c r="AT23" s="46"/>
      <c r="AU23" s="46"/>
      <c r="AV23" s="46"/>
      <c r="AW23" s="46"/>
      <c r="AX23" s="46"/>
      <c r="AY23" s="46"/>
      <c r="AZ23" s="46"/>
      <c r="BA23" s="46"/>
      <c r="BB23" s="48"/>
      <c r="BC23" s="49"/>
      <c r="BD23" s="25"/>
      <c r="BE23" s="25"/>
      <c r="BF23" s="25"/>
      <c r="BG23" s="25"/>
      <c r="BH23" s="50"/>
      <c r="BI23" s="44">
        <f t="shared" si="0"/>
        <v>0</v>
      </c>
      <c r="BJ23" s="51" t="s">
        <v>33</v>
      </c>
    </row>
    <row r="24" spans="2:62" ht="14" thickBot="1">
      <c r="B24" s="52" t="s">
        <v>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4"/>
      <c r="AT24" s="24"/>
      <c r="AU24" s="24"/>
      <c r="AV24" s="24"/>
      <c r="AW24" s="24"/>
      <c r="AX24" s="24"/>
      <c r="AY24" s="274" t="s">
        <v>41</v>
      </c>
      <c r="AZ24" s="275"/>
      <c r="BA24" s="275"/>
      <c r="BB24" s="276"/>
      <c r="BC24" s="55">
        <f t="shared" ref="BC24:BI24" si="1">SUM(BC18:BC23)</f>
        <v>51</v>
      </c>
      <c r="BD24" s="56">
        <f t="shared" si="1"/>
        <v>11</v>
      </c>
      <c r="BE24" s="56">
        <f t="shared" si="1"/>
        <v>6</v>
      </c>
      <c r="BF24" s="56">
        <f t="shared" si="1"/>
        <v>11</v>
      </c>
      <c r="BG24" s="56">
        <f t="shared" si="1"/>
        <v>6</v>
      </c>
      <c r="BH24" s="57">
        <f t="shared" si="1"/>
        <v>19</v>
      </c>
      <c r="BI24" s="58">
        <f t="shared" si="1"/>
        <v>104</v>
      </c>
      <c r="BJ24" s="59"/>
    </row>
    <row r="25" spans="2:62" ht="7.5" customHeight="1"/>
    <row r="26" spans="2:62" s="61" customFormat="1" ht="27" customHeight="1">
      <c r="B26" s="60" t="s">
        <v>42</v>
      </c>
      <c r="C26" s="60"/>
      <c r="D26" s="60"/>
      <c r="E26" s="60"/>
      <c r="F26" s="60"/>
      <c r="G26" s="60"/>
      <c r="I26" s="277" t="s">
        <v>77</v>
      </c>
      <c r="J26" s="278"/>
      <c r="L26" s="279" t="s">
        <v>43</v>
      </c>
      <c r="M26" s="279"/>
      <c r="N26" s="279"/>
      <c r="O26" s="279"/>
      <c r="Q26" s="30" t="s">
        <v>38</v>
      </c>
      <c r="R26" s="60"/>
      <c r="S26" s="279" t="s">
        <v>44</v>
      </c>
      <c r="T26" s="279"/>
      <c r="U26" s="279"/>
      <c r="V26" s="60"/>
      <c r="W26" s="38" t="s">
        <v>39</v>
      </c>
      <c r="Y26" s="279" t="s">
        <v>45</v>
      </c>
      <c r="Z26" s="279"/>
      <c r="AA26" s="279"/>
      <c r="AB26" s="60"/>
      <c r="AC26" s="38" t="s">
        <v>27</v>
      </c>
      <c r="AE26" s="279" t="s">
        <v>46</v>
      </c>
      <c r="AF26" s="279"/>
      <c r="AG26" s="279"/>
      <c r="AH26" s="60"/>
      <c r="AI26" s="38" t="s">
        <v>30</v>
      </c>
      <c r="AK26" s="60" t="s">
        <v>47</v>
      </c>
      <c r="AL26" s="60"/>
      <c r="AM26" s="60"/>
      <c r="AN26" s="60"/>
      <c r="AO26" s="60"/>
      <c r="AP26" s="60"/>
      <c r="AQ26" s="60"/>
      <c r="AS26" s="62" t="s">
        <v>40</v>
      </c>
      <c r="AT26" s="63"/>
      <c r="AV26" s="60" t="s">
        <v>48</v>
      </c>
      <c r="AW26" s="60"/>
      <c r="AX26" s="60"/>
      <c r="AY26" s="60"/>
      <c r="AZ26" s="60"/>
      <c r="BA26" s="12"/>
      <c r="BB26" s="38" t="s">
        <v>49</v>
      </c>
      <c r="BD26" s="60" t="s">
        <v>23</v>
      </c>
      <c r="BE26" s="60"/>
      <c r="BF26" s="60"/>
      <c r="BG26" s="60"/>
      <c r="BH26" s="60" t="s">
        <v>1</v>
      </c>
      <c r="BI26" s="60"/>
      <c r="BJ26" s="12"/>
    </row>
    <row r="27" spans="2:62" ht="4.5" customHeight="1" thickBot="1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0"/>
      <c r="Z27" s="60"/>
      <c r="AA27" s="60"/>
      <c r="AB27" s="60"/>
      <c r="AC27" s="60"/>
      <c r="AD27" s="60"/>
      <c r="AE27" s="60"/>
    </row>
    <row r="28" spans="2:62" ht="18" customHeight="1" thickBot="1">
      <c r="B28" s="280" t="s">
        <v>50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  <c r="AC28" s="67"/>
      <c r="AD28" s="282" t="s">
        <v>82</v>
      </c>
      <c r="AE28" s="284" t="s">
        <v>83</v>
      </c>
      <c r="AF28" s="286" t="s">
        <v>86</v>
      </c>
      <c r="AG28" s="197"/>
      <c r="AH28" s="197"/>
      <c r="AI28" s="197"/>
      <c r="AJ28" s="287"/>
      <c r="AK28" s="252" t="s">
        <v>84</v>
      </c>
      <c r="AL28" s="253"/>
      <c r="AM28" s="253"/>
      <c r="AN28" s="253"/>
      <c r="AO28" s="253"/>
      <c r="AP28" s="253"/>
      <c r="AQ28" s="253"/>
      <c r="AR28" s="253"/>
      <c r="AS28" s="254"/>
      <c r="AT28" s="254"/>
      <c r="AU28" s="254"/>
      <c r="AV28" s="254"/>
      <c r="AW28" s="254"/>
      <c r="AX28" s="255"/>
      <c r="AY28" s="288" t="s">
        <v>51</v>
      </c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90"/>
    </row>
    <row r="29" spans="2:62" ht="13.25" customHeight="1">
      <c r="B29" s="281"/>
      <c r="C29" s="68"/>
      <c r="AB29" s="69"/>
      <c r="AC29" s="69"/>
      <c r="AD29" s="283"/>
      <c r="AE29" s="285"/>
      <c r="AF29" s="291" t="s">
        <v>87</v>
      </c>
      <c r="AG29" s="292"/>
      <c r="AH29" s="292"/>
      <c r="AI29" s="292"/>
      <c r="AJ29" s="293"/>
      <c r="AK29" s="294" t="s">
        <v>52</v>
      </c>
      <c r="AL29" s="295"/>
      <c r="AM29" s="298" t="s">
        <v>53</v>
      </c>
      <c r="AN29" s="298"/>
      <c r="AO29" s="298"/>
      <c r="AP29" s="298"/>
      <c r="AQ29" s="298"/>
      <c r="AR29" s="298"/>
      <c r="AS29" s="299" t="s">
        <v>54</v>
      </c>
      <c r="AT29" s="299"/>
      <c r="AU29" s="299"/>
      <c r="AV29" s="300"/>
      <c r="AW29" s="259" t="s">
        <v>55</v>
      </c>
      <c r="AX29" s="259"/>
      <c r="AY29" s="20" t="s">
        <v>56</v>
      </c>
      <c r="AZ29" s="21"/>
      <c r="BA29" s="21" t="s">
        <v>57</v>
      </c>
      <c r="BB29" s="21"/>
      <c r="BC29" s="21" t="s">
        <v>58</v>
      </c>
      <c r="BD29" s="21"/>
      <c r="BE29" s="21" t="s">
        <v>59</v>
      </c>
      <c r="BF29" s="21"/>
      <c r="BG29" s="21" t="s">
        <v>60</v>
      </c>
      <c r="BH29" s="21"/>
      <c r="BI29" s="17" t="s">
        <v>61</v>
      </c>
      <c r="BJ29" s="19"/>
    </row>
    <row r="30" spans="2:62" ht="18" customHeight="1">
      <c r="B30" s="281"/>
      <c r="C30" s="68"/>
      <c r="AB30" s="69"/>
      <c r="AC30" s="69"/>
      <c r="AD30" s="283"/>
      <c r="AE30" s="285"/>
      <c r="AF30" s="262" t="s">
        <v>62</v>
      </c>
      <c r="AG30" s="263"/>
      <c r="AH30" s="266" t="s">
        <v>63</v>
      </c>
      <c r="AI30" s="263"/>
      <c r="AJ30" s="268" t="s">
        <v>64</v>
      </c>
      <c r="AK30" s="264"/>
      <c r="AL30" s="265"/>
      <c r="AM30" s="270" t="s">
        <v>65</v>
      </c>
      <c r="AN30" s="271"/>
      <c r="AO30" s="271" t="s">
        <v>66</v>
      </c>
      <c r="AP30" s="271"/>
      <c r="AQ30" s="271" t="s">
        <v>67</v>
      </c>
      <c r="AR30" s="271"/>
      <c r="AS30" s="271" t="s">
        <v>68</v>
      </c>
      <c r="AT30" s="271"/>
      <c r="AU30" s="271" t="s">
        <v>69</v>
      </c>
      <c r="AV30" s="271"/>
      <c r="AW30" s="260"/>
      <c r="AX30" s="260"/>
      <c r="AY30" s="70">
        <v>1</v>
      </c>
      <c r="AZ30" s="71">
        <v>2</v>
      </c>
      <c r="BA30" s="71">
        <v>3</v>
      </c>
      <c r="BB30" s="71">
        <v>4</v>
      </c>
      <c r="BC30" s="71">
        <v>5</v>
      </c>
      <c r="BD30" s="71">
        <v>6</v>
      </c>
      <c r="BE30" s="71">
        <v>7</v>
      </c>
      <c r="BF30" s="71">
        <v>8</v>
      </c>
      <c r="BG30" s="71">
        <v>9</v>
      </c>
      <c r="BH30" s="71">
        <v>10</v>
      </c>
      <c r="BI30" s="72">
        <v>11</v>
      </c>
      <c r="BJ30" s="73">
        <v>12</v>
      </c>
    </row>
    <row r="31" spans="2:62" ht="18" customHeight="1">
      <c r="B31" s="281"/>
      <c r="C31" s="301" t="s">
        <v>81</v>
      </c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3"/>
      <c r="AC31" s="304"/>
      <c r="AD31" s="283"/>
      <c r="AE31" s="285"/>
      <c r="AF31" s="264"/>
      <c r="AG31" s="265"/>
      <c r="AH31" s="267"/>
      <c r="AI31" s="265"/>
      <c r="AJ31" s="269"/>
      <c r="AK31" s="264"/>
      <c r="AL31" s="265"/>
      <c r="AM31" s="270"/>
      <c r="AN31" s="271"/>
      <c r="AO31" s="271"/>
      <c r="AP31" s="271"/>
      <c r="AQ31" s="271"/>
      <c r="AR31" s="271"/>
      <c r="AS31" s="271"/>
      <c r="AT31" s="271"/>
      <c r="AU31" s="271"/>
      <c r="AV31" s="271"/>
      <c r="AW31" s="260"/>
      <c r="AX31" s="260"/>
      <c r="AY31" s="305" t="s">
        <v>70</v>
      </c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7"/>
    </row>
    <row r="32" spans="2:62" ht="18" customHeight="1">
      <c r="B32" s="281"/>
      <c r="C32" s="74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69"/>
      <c r="AC32" s="69"/>
      <c r="AD32" s="283"/>
      <c r="AE32" s="285"/>
      <c r="AF32" s="264"/>
      <c r="AG32" s="265"/>
      <c r="AH32" s="267"/>
      <c r="AI32" s="265"/>
      <c r="AJ32" s="269"/>
      <c r="AK32" s="264"/>
      <c r="AL32" s="265"/>
      <c r="AM32" s="270"/>
      <c r="AN32" s="271"/>
      <c r="AO32" s="271"/>
      <c r="AP32" s="271"/>
      <c r="AQ32" s="271"/>
      <c r="AR32" s="271"/>
      <c r="AS32" s="271"/>
      <c r="AT32" s="271"/>
      <c r="AU32" s="271"/>
      <c r="AV32" s="271"/>
      <c r="AW32" s="260"/>
      <c r="AX32" s="260"/>
      <c r="AY32" s="37">
        <v>18</v>
      </c>
      <c r="AZ32" s="30">
        <v>12</v>
      </c>
      <c r="BA32" s="30">
        <v>15</v>
      </c>
      <c r="BB32" s="30">
        <v>6</v>
      </c>
      <c r="BC32" s="30">
        <v>0</v>
      </c>
      <c r="BD32" s="30"/>
      <c r="BE32" s="30"/>
      <c r="BF32" s="30"/>
      <c r="BG32" s="30"/>
      <c r="BH32" s="30"/>
      <c r="BI32" s="30">
        <v>0</v>
      </c>
      <c r="BJ32" s="76">
        <v>0</v>
      </c>
    </row>
    <row r="33" spans="1:62" ht="18" customHeight="1" thickBot="1">
      <c r="B33" s="281"/>
      <c r="C33" s="68"/>
      <c r="AB33" s="69"/>
      <c r="AC33" s="69"/>
      <c r="AD33" s="283"/>
      <c r="AE33" s="285"/>
      <c r="AF33" s="264"/>
      <c r="AG33" s="265"/>
      <c r="AH33" s="267"/>
      <c r="AI33" s="265"/>
      <c r="AJ33" s="269"/>
      <c r="AK33" s="264"/>
      <c r="AL33" s="265"/>
      <c r="AM33" s="270"/>
      <c r="AN33" s="271"/>
      <c r="AO33" s="271"/>
      <c r="AP33" s="271"/>
      <c r="AQ33" s="271"/>
      <c r="AR33" s="271"/>
      <c r="AS33" s="271"/>
      <c r="AT33" s="271"/>
      <c r="AU33" s="271"/>
      <c r="AV33" s="271"/>
      <c r="AW33" s="260"/>
      <c r="AX33" s="260"/>
      <c r="AY33" s="37">
        <v>23</v>
      </c>
      <c r="AZ33" s="30">
        <v>29</v>
      </c>
      <c r="BA33" s="30">
        <v>23</v>
      </c>
      <c r="BB33" s="30">
        <v>29</v>
      </c>
      <c r="BC33" s="30">
        <v>0</v>
      </c>
      <c r="BD33" s="30"/>
      <c r="BE33" s="30"/>
      <c r="BF33" s="30"/>
      <c r="BG33" s="30"/>
      <c r="BH33" s="30"/>
      <c r="BI33" s="30">
        <v>0</v>
      </c>
      <c r="BJ33" s="76">
        <v>0</v>
      </c>
    </row>
    <row r="34" spans="1:62" ht="1.25" hidden="1" customHeight="1">
      <c r="B34" s="281"/>
      <c r="C34" s="68"/>
      <c r="AD34" s="68"/>
      <c r="AE34" s="77"/>
      <c r="AF34" s="78"/>
      <c r="AG34" s="79"/>
      <c r="AH34" s="80"/>
      <c r="AI34" s="79"/>
      <c r="AJ34" s="80"/>
      <c r="AK34" s="296"/>
      <c r="AL34" s="297"/>
      <c r="AM34" s="272"/>
      <c r="AN34" s="273"/>
      <c r="AO34" s="273"/>
      <c r="AP34" s="273"/>
      <c r="AQ34" s="273"/>
      <c r="AR34" s="273"/>
      <c r="AS34" s="273"/>
      <c r="AT34" s="273"/>
      <c r="AU34" s="273"/>
      <c r="AV34" s="273"/>
      <c r="AW34" s="261"/>
      <c r="AX34" s="261"/>
      <c r="AY34" s="81" t="s">
        <v>1</v>
      </c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3"/>
    </row>
    <row r="35" spans="1:62" s="84" customFormat="1" ht="16.25" customHeight="1" thickBot="1">
      <c r="B35" s="85">
        <v>1</v>
      </c>
      <c r="C35" s="252">
        <v>2</v>
      </c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4"/>
      <c r="AC35" s="255"/>
      <c r="AD35" s="252">
        <v>3</v>
      </c>
      <c r="AE35" s="255"/>
      <c r="AF35" s="252">
        <v>4</v>
      </c>
      <c r="AG35" s="256"/>
      <c r="AH35" s="257">
        <v>5</v>
      </c>
      <c r="AI35" s="258"/>
      <c r="AJ35" s="86">
        <v>6</v>
      </c>
      <c r="AK35" s="252">
        <v>7</v>
      </c>
      <c r="AL35" s="256"/>
      <c r="AM35" s="257">
        <v>8</v>
      </c>
      <c r="AN35" s="256"/>
      <c r="AO35" s="257">
        <v>9</v>
      </c>
      <c r="AP35" s="256"/>
      <c r="AQ35" s="257">
        <v>10</v>
      </c>
      <c r="AR35" s="256"/>
      <c r="AS35" s="257">
        <v>11</v>
      </c>
      <c r="AT35" s="256"/>
      <c r="AU35" s="257">
        <v>12</v>
      </c>
      <c r="AV35" s="256"/>
      <c r="AW35" s="257">
        <v>13</v>
      </c>
      <c r="AX35" s="256"/>
      <c r="AY35" s="87">
        <v>14</v>
      </c>
      <c r="AZ35" s="88">
        <v>15</v>
      </c>
      <c r="BA35" s="89">
        <v>16</v>
      </c>
      <c r="BB35" s="88">
        <v>17</v>
      </c>
      <c r="BC35" s="89">
        <v>18</v>
      </c>
      <c r="BD35" s="88">
        <v>19</v>
      </c>
      <c r="BE35" s="89">
        <v>20</v>
      </c>
      <c r="BF35" s="88">
        <v>21</v>
      </c>
      <c r="BG35" s="89">
        <v>22</v>
      </c>
      <c r="BH35" s="88">
        <v>23</v>
      </c>
      <c r="BI35" s="89">
        <v>24</v>
      </c>
      <c r="BJ35" s="90">
        <v>25</v>
      </c>
    </row>
    <row r="36" spans="1:62" ht="7.25" hidden="1" customHeight="1">
      <c r="B36" s="91"/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2"/>
      <c r="AE36" s="94"/>
      <c r="AF36" s="93"/>
      <c r="AG36" s="95"/>
      <c r="AH36" s="93"/>
      <c r="AI36" s="93"/>
      <c r="AJ36" s="96"/>
      <c r="AK36" s="92"/>
      <c r="AL36" s="95"/>
      <c r="AM36" s="97"/>
      <c r="AN36" s="97"/>
      <c r="AO36" s="98"/>
      <c r="AP36" s="95"/>
      <c r="AQ36" s="98"/>
      <c r="AR36" s="93"/>
      <c r="AS36" s="98"/>
      <c r="AT36" s="93"/>
      <c r="AU36" s="98"/>
      <c r="AV36" s="95"/>
      <c r="AW36" s="93"/>
      <c r="AX36" s="93"/>
      <c r="AY36" s="99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1"/>
    </row>
    <row r="37" spans="1:62" s="13" customFormat="1" ht="12" hidden="1" customHeight="1">
      <c r="B37" s="102"/>
      <c r="C37" s="241"/>
      <c r="D37" s="230"/>
      <c r="E37" s="230"/>
      <c r="F37" s="242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2"/>
      <c r="AD37" s="243"/>
      <c r="AE37" s="244"/>
      <c r="AF37" s="245"/>
      <c r="AG37" s="246"/>
      <c r="AH37" s="247"/>
      <c r="AI37" s="246"/>
      <c r="AJ37" s="103"/>
      <c r="AK37" s="248">
        <f>SUM(AM37,AW37)</f>
        <v>0</v>
      </c>
      <c r="AL37" s="246"/>
      <c r="AM37" s="249">
        <f>SUM(AO37:AV37)</f>
        <v>0</v>
      </c>
      <c r="AN37" s="249"/>
      <c r="AO37" s="249"/>
      <c r="AP37" s="249"/>
      <c r="AQ37" s="249"/>
      <c r="AR37" s="249"/>
      <c r="AS37" s="249"/>
      <c r="AT37" s="249"/>
      <c r="AU37" s="249"/>
      <c r="AV37" s="249"/>
      <c r="AW37" s="245"/>
      <c r="AX37" s="250"/>
      <c r="AY37" s="104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6"/>
    </row>
    <row r="38" spans="1:62" ht="14" hidden="1" thickBot="1">
      <c r="B38" s="107"/>
      <c r="C38" s="229"/>
      <c r="D38" s="230"/>
      <c r="E38" s="230"/>
      <c r="F38" s="231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2"/>
      <c r="AD38" s="233"/>
      <c r="AE38" s="234"/>
      <c r="AF38" s="235"/>
      <c r="AG38" s="236"/>
      <c r="AH38" s="237"/>
      <c r="AI38" s="236"/>
      <c r="AJ38" s="108"/>
      <c r="AK38" s="238">
        <f>SUM(AM38,AW38)</f>
        <v>0</v>
      </c>
      <c r="AL38" s="239"/>
      <c r="AM38" s="220">
        <f>SUM(AO38:AV38)</f>
        <v>0</v>
      </c>
      <c r="AN38" s="220"/>
      <c r="AO38" s="220"/>
      <c r="AP38" s="220"/>
      <c r="AQ38" s="220"/>
      <c r="AR38" s="220"/>
      <c r="AS38" s="220"/>
      <c r="AT38" s="220"/>
      <c r="AU38" s="220"/>
      <c r="AV38" s="220"/>
      <c r="AW38" s="221"/>
      <c r="AX38" s="222"/>
      <c r="AY38" s="109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1"/>
    </row>
    <row r="39" spans="1:62" ht="14" hidden="1" thickBot="1">
      <c r="B39" s="112"/>
      <c r="C39" s="113"/>
      <c r="D39" s="114"/>
      <c r="E39" s="114"/>
      <c r="F39" s="115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6"/>
      <c r="AD39" s="113"/>
      <c r="AE39" s="59"/>
      <c r="AF39" s="116"/>
      <c r="AG39" s="117"/>
      <c r="AH39" s="116"/>
      <c r="AJ39" s="118"/>
      <c r="AK39" s="223">
        <f>SUM(AM39,AW39)</f>
        <v>0</v>
      </c>
      <c r="AL39" s="224"/>
      <c r="AM39" s="225">
        <f>SUM(AO39:AV39)</f>
        <v>0</v>
      </c>
      <c r="AN39" s="224"/>
      <c r="AO39" s="226"/>
      <c r="AP39" s="227"/>
      <c r="AQ39" s="226"/>
      <c r="AR39" s="227"/>
      <c r="AS39" s="226"/>
      <c r="AT39" s="227"/>
      <c r="AU39" s="226"/>
      <c r="AV39" s="227"/>
      <c r="AW39" s="226"/>
      <c r="AX39" s="228"/>
      <c r="AY39" s="119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1"/>
    </row>
    <row r="40" spans="1:62" ht="6.75" hidden="1" customHeight="1" thickBot="1">
      <c r="B40" s="122"/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5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5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5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6"/>
    </row>
    <row r="41" spans="1:62" ht="14" hidden="1" thickBot="1">
      <c r="B41" s="127"/>
      <c r="C41" s="196" t="s">
        <v>71</v>
      </c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28" t="s">
        <v>72</v>
      </c>
      <c r="S41" s="129"/>
      <c r="T41" s="129"/>
      <c r="U41" s="129"/>
      <c r="V41" s="129"/>
      <c r="W41" s="129"/>
      <c r="X41" s="129"/>
      <c r="Y41" s="129"/>
      <c r="Z41" s="129"/>
      <c r="AA41" s="66"/>
      <c r="AB41" s="130"/>
      <c r="AC41" s="130"/>
      <c r="AD41" s="130"/>
      <c r="AE41" s="130"/>
      <c r="AF41" s="130"/>
      <c r="AG41" s="130"/>
      <c r="AH41" s="130"/>
      <c r="AI41" s="130"/>
      <c r="AJ41" s="131"/>
      <c r="AK41" s="198">
        <f>SUM(AM41,AW41)</f>
        <v>0</v>
      </c>
      <c r="AL41" s="199"/>
      <c r="AM41" s="200">
        <f>SUM(AO41:AV41)</f>
        <v>0</v>
      </c>
      <c r="AN41" s="201"/>
      <c r="AO41" s="200"/>
      <c r="AP41" s="201"/>
      <c r="AQ41" s="200"/>
      <c r="AR41" s="201"/>
      <c r="AS41" s="200"/>
      <c r="AT41" s="201"/>
      <c r="AU41" s="200"/>
      <c r="AV41" s="201"/>
      <c r="AW41" s="200"/>
      <c r="AX41" s="202"/>
      <c r="AY41" s="132">
        <f t="shared" ref="AY41:BJ41" si="2">SUM(AY37:AY39)</f>
        <v>0</v>
      </c>
      <c r="AZ41" s="133">
        <f t="shared" si="2"/>
        <v>0</v>
      </c>
      <c r="BA41" s="133">
        <f t="shared" si="2"/>
        <v>0</v>
      </c>
      <c r="BB41" s="133">
        <f t="shared" si="2"/>
        <v>0</v>
      </c>
      <c r="BC41" s="133">
        <f t="shared" si="2"/>
        <v>0</v>
      </c>
      <c r="BD41" s="133">
        <f t="shared" si="2"/>
        <v>0</v>
      </c>
      <c r="BE41" s="133">
        <f t="shared" si="2"/>
        <v>0</v>
      </c>
      <c r="BF41" s="133">
        <f t="shared" si="2"/>
        <v>0</v>
      </c>
      <c r="BG41" s="133">
        <f t="shared" si="2"/>
        <v>0</v>
      </c>
      <c r="BH41" s="133">
        <f t="shared" si="2"/>
        <v>0</v>
      </c>
      <c r="BI41" s="134">
        <f t="shared" si="2"/>
        <v>0</v>
      </c>
      <c r="BJ41" s="135">
        <f t="shared" si="2"/>
        <v>0</v>
      </c>
    </row>
    <row r="42" spans="1:62" ht="14" hidden="1" thickBot="1">
      <c r="B42" s="136"/>
      <c r="C42" s="215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12" t="s">
        <v>78</v>
      </c>
      <c r="S42" s="84"/>
      <c r="T42" s="84"/>
      <c r="U42" s="84"/>
      <c r="V42" s="84"/>
      <c r="W42" s="84"/>
      <c r="X42" s="84"/>
      <c r="Y42" s="84"/>
      <c r="Z42" s="84"/>
      <c r="AB42" s="84"/>
      <c r="AC42" s="84"/>
      <c r="AD42" s="84"/>
      <c r="AE42" s="84"/>
      <c r="AF42" s="84"/>
      <c r="AG42" s="84"/>
      <c r="AH42" s="84"/>
      <c r="AI42" s="84"/>
      <c r="AJ42" s="84"/>
      <c r="AK42" s="218">
        <f>SUM(AM42,AW42)</f>
        <v>0</v>
      </c>
      <c r="AL42" s="219"/>
      <c r="AM42" s="205">
        <f>SUM(AO42:AV42)</f>
        <v>0</v>
      </c>
      <c r="AN42" s="206"/>
      <c r="AO42" s="205"/>
      <c r="AP42" s="206"/>
      <c r="AQ42" s="205"/>
      <c r="AR42" s="206"/>
      <c r="AS42" s="205"/>
      <c r="AT42" s="206"/>
      <c r="AU42" s="205"/>
      <c r="AV42" s="206"/>
      <c r="AW42" s="205"/>
      <c r="AX42" s="207"/>
      <c r="AY42" s="137">
        <f t="shared" ref="AY42:BJ42" si="3">AY41</f>
        <v>0</v>
      </c>
      <c r="AZ42" s="138">
        <f t="shared" si="3"/>
        <v>0</v>
      </c>
      <c r="BA42" s="138">
        <f t="shared" si="3"/>
        <v>0</v>
      </c>
      <c r="BB42" s="138">
        <f t="shared" si="3"/>
        <v>0</v>
      </c>
      <c r="BC42" s="138">
        <f t="shared" si="3"/>
        <v>0</v>
      </c>
      <c r="BD42" s="138">
        <f t="shared" si="3"/>
        <v>0</v>
      </c>
      <c r="BE42" s="138">
        <f t="shared" si="3"/>
        <v>0</v>
      </c>
      <c r="BF42" s="138">
        <f t="shared" si="3"/>
        <v>0</v>
      </c>
      <c r="BG42" s="138">
        <f t="shared" si="3"/>
        <v>0</v>
      </c>
      <c r="BH42" s="138">
        <f t="shared" si="3"/>
        <v>0</v>
      </c>
      <c r="BI42" s="138">
        <f t="shared" si="3"/>
        <v>0</v>
      </c>
      <c r="BJ42" s="139">
        <f t="shared" si="3"/>
        <v>0</v>
      </c>
    </row>
    <row r="43" spans="1:62" ht="14" hidden="1" thickBot="1">
      <c r="B43" s="136"/>
      <c r="C43" s="215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08" t="s">
        <v>89</v>
      </c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84"/>
      <c r="AE43" s="84"/>
      <c r="AF43" s="84"/>
      <c r="AG43" s="84"/>
      <c r="AH43" s="84"/>
      <c r="AI43" s="84"/>
      <c r="AJ43" s="84"/>
      <c r="AK43" s="140"/>
      <c r="AL43" s="141"/>
      <c r="AM43" s="142"/>
      <c r="AN43" s="143"/>
      <c r="AO43" s="142"/>
      <c r="AP43" s="143"/>
      <c r="AQ43" s="142"/>
      <c r="AR43" s="143"/>
      <c r="AS43" s="142"/>
      <c r="AT43" s="143"/>
      <c r="AU43" s="142"/>
      <c r="AV43" s="143"/>
      <c r="AW43" s="142"/>
      <c r="AX43" s="142"/>
      <c r="AY43" s="137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9"/>
    </row>
    <row r="44" spans="1:62" ht="14" hidden="1" thickBot="1">
      <c r="B44" s="136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12" t="s">
        <v>88</v>
      </c>
      <c r="S44" s="84"/>
      <c r="T44" s="84"/>
      <c r="U44" s="84"/>
      <c r="V44" s="84"/>
      <c r="W44" s="84"/>
      <c r="X44" s="84"/>
      <c r="Y44" s="84"/>
      <c r="Z44" s="84"/>
      <c r="AB44" s="84"/>
      <c r="AC44" s="84"/>
      <c r="AD44" s="84"/>
      <c r="AE44" s="84"/>
      <c r="AF44" s="84"/>
      <c r="AG44" s="84"/>
      <c r="AH44" s="84"/>
      <c r="AI44" s="84"/>
      <c r="AJ44" s="84"/>
      <c r="AK44" s="144"/>
      <c r="AL44" s="145"/>
      <c r="AM44" s="146"/>
      <c r="AN44" s="147"/>
      <c r="AO44" s="146"/>
      <c r="AP44" s="147"/>
      <c r="AQ44" s="146"/>
      <c r="AR44" s="147"/>
      <c r="AS44" s="146"/>
      <c r="AT44" s="147"/>
      <c r="AU44" s="146"/>
      <c r="AV44" s="147"/>
      <c r="AW44" s="146"/>
      <c r="AX44" s="146"/>
      <c r="AY44" s="148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50"/>
    </row>
    <row r="45" spans="1:62" ht="14" hidden="1" thickBot="1">
      <c r="B45" s="136"/>
      <c r="C45" s="217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12" t="s">
        <v>73</v>
      </c>
      <c r="S45" s="84"/>
      <c r="T45" s="84"/>
      <c r="U45" s="84"/>
      <c r="V45" s="84"/>
      <c r="W45" s="84"/>
      <c r="X45" s="84"/>
      <c r="Y45" s="84"/>
      <c r="Z45" s="84"/>
      <c r="AB45" s="151"/>
      <c r="AC45" s="151"/>
      <c r="AD45" s="151"/>
      <c r="AE45" s="151"/>
      <c r="AF45" s="151"/>
      <c r="AG45" s="151"/>
      <c r="AH45" s="151"/>
      <c r="AI45" s="151"/>
      <c r="AJ45" s="151"/>
      <c r="AK45" s="209">
        <f>SUM(AY45:BJ45)</f>
        <v>0</v>
      </c>
      <c r="AL45" s="210"/>
      <c r="AM45" s="68"/>
      <c r="AY45" s="152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4"/>
    </row>
    <row r="46" spans="1:62" ht="14" hidden="1" thickBot="1">
      <c r="A46" s="155" t="e">
        <f>AW46</f>
        <v>#VALUE!</v>
      </c>
      <c r="B46" s="136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156" t="s">
        <v>74</v>
      </c>
      <c r="S46" s="84"/>
      <c r="T46" s="84"/>
      <c r="U46" s="84"/>
      <c r="W46" s="84"/>
      <c r="X46" s="84"/>
      <c r="Y46" s="84"/>
      <c r="Z46" s="84"/>
      <c r="AB46" s="157"/>
      <c r="AC46" s="157"/>
      <c r="AD46" s="157"/>
      <c r="AE46" s="157"/>
      <c r="AF46" s="157"/>
      <c r="AG46" s="157"/>
      <c r="AH46" s="157"/>
      <c r="AI46" s="157"/>
      <c r="AJ46" s="157"/>
      <c r="AK46" s="211">
        <f>SUM(AY46:BJ46)</f>
        <v>0</v>
      </c>
      <c r="AL46" s="212"/>
      <c r="AM46" s="158" t="s">
        <v>85</v>
      </c>
      <c r="AV46" s="159"/>
      <c r="AW46" s="213" t="e">
        <f>AK41/KCU+AK46+MPNE</f>
        <v>#VALUE!</v>
      </c>
      <c r="AX46" s="214"/>
      <c r="AY46" s="37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76"/>
    </row>
    <row r="47" spans="1:62" ht="14" hidden="1" thickBot="1">
      <c r="B47" s="160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2" t="s">
        <v>75</v>
      </c>
      <c r="S47" s="161"/>
      <c r="T47" s="161"/>
      <c r="U47" s="161"/>
      <c r="V47" s="64"/>
      <c r="W47" s="161"/>
      <c r="X47" s="161"/>
      <c r="Y47" s="161"/>
      <c r="Z47" s="161"/>
      <c r="AA47" s="64"/>
      <c r="AB47" s="163"/>
      <c r="AC47" s="163"/>
      <c r="AD47" s="163"/>
      <c r="AE47" s="163"/>
      <c r="AF47" s="163"/>
      <c r="AG47" s="163"/>
      <c r="AH47" s="163"/>
      <c r="AI47" s="163"/>
      <c r="AJ47" s="163"/>
      <c r="AK47" s="203">
        <f>SUM(AY47:BJ47)</f>
        <v>0</v>
      </c>
      <c r="AL47" s="204"/>
      <c r="AM47" s="1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165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166"/>
    </row>
    <row r="48" spans="1:62" ht="7.25" customHeight="1">
      <c r="B48" s="91"/>
      <c r="C48" s="92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2"/>
      <c r="AE48" s="94"/>
      <c r="AF48" s="93"/>
      <c r="AG48" s="95"/>
      <c r="AH48" s="93"/>
      <c r="AI48" s="93"/>
      <c r="AJ48" s="96"/>
      <c r="AK48" s="92"/>
      <c r="AL48" s="95"/>
      <c r="AM48" s="97"/>
      <c r="AN48" s="97"/>
      <c r="AO48" s="98"/>
      <c r="AP48" s="95"/>
      <c r="AQ48" s="98"/>
      <c r="AR48" s="93"/>
      <c r="AS48" s="98"/>
      <c r="AT48" s="93"/>
      <c r="AU48" s="98"/>
      <c r="AV48" s="95"/>
      <c r="AW48" s="93"/>
      <c r="AX48" s="93"/>
      <c r="AY48" s="99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1"/>
    </row>
    <row r="49" spans="1:62" s="13" customFormat="1" ht="12" hidden="1" customHeight="1">
      <c r="B49" s="102"/>
      <c r="C49" s="241"/>
      <c r="D49" s="230"/>
      <c r="E49" s="230"/>
      <c r="F49" s="242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2"/>
      <c r="AD49" s="243"/>
      <c r="AE49" s="244"/>
      <c r="AF49" s="245"/>
      <c r="AG49" s="246"/>
      <c r="AH49" s="247"/>
      <c r="AI49" s="246"/>
      <c r="AJ49" s="103"/>
      <c r="AK49" s="248">
        <f t="shared" ref="AK49:AK86" si="4">SUM(AM49,AW49)</f>
        <v>0</v>
      </c>
      <c r="AL49" s="246"/>
      <c r="AM49" s="249">
        <f t="shared" ref="AM49:AM86" si="5">SUM(AO49:AV49)</f>
        <v>0</v>
      </c>
      <c r="AN49" s="249"/>
      <c r="AO49" s="249"/>
      <c r="AP49" s="249"/>
      <c r="AQ49" s="249"/>
      <c r="AR49" s="249"/>
      <c r="AS49" s="249"/>
      <c r="AT49" s="249"/>
      <c r="AU49" s="249"/>
      <c r="AV49" s="249"/>
      <c r="AW49" s="245"/>
      <c r="AX49" s="250"/>
      <c r="AY49" s="104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6"/>
    </row>
    <row r="50" spans="1:62" hidden="1">
      <c r="B50" s="107"/>
      <c r="C50" s="229"/>
      <c r="D50" s="230"/>
      <c r="E50" s="230"/>
      <c r="F50" s="231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2"/>
      <c r="AD50" s="233"/>
      <c r="AE50" s="234"/>
      <c r="AF50" s="235"/>
      <c r="AG50" s="236"/>
      <c r="AH50" s="237"/>
      <c r="AI50" s="236"/>
      <c r="AJ50" s="108"/>
      <c r="AK50" s="238">
        <f t="shared" si="4"/>
        <v>0</v>
      </c>
      <c r="AL50" s="239"/>
      <c r="AM50" s="220">
        <f t="shared" si="5"/>
        <v>0</v>
      </c>
      <c r="AN50" s="220"/>
      <c r="AO50" s="220"/>
      <c r="AP50" s="220"/>
      <c r="AQ50" s="220"/>
      <c r="AR50" s="220"/>
      <c r="AS50" s="220"/>
      <c r="AT50" s="220"/>
      <c r="AU50" s="220"/>
      <c r="AV50" s="220"/>
      <c r="AW50" s="221"/>
      <c r="AX50" s="222"/>
      <c r="AY50" s="109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1"/>
    </row>
    <row r="51" spans="1:62" s="13" customFormat="1" ht="12" customHeight="1">
      <c r="B51" s="102"/>
      <c r="C51" s="241" t="s">
        <v>93</v>
      </c>
      <c r="D51" s="230"/>
      <c r="E51" s="230"/>
      <c r="F51" s="242" t="s">
        <v>94</v>
      </c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2"/>
      <c r="AD51" s="243">
        <v>27</v>
      </c>
      <c r="AE51" s="244"/>
      <c r="AF51" s="245"/>
      <c r="AG51" s="246"/>
      <c r="AH51" s="247"/>
      <c r="AI51" s="246"/>
      <c r="AJ51" s="103"/>
      <c r="AK51" s="248">
        <f t="shared" si="4"/>
        <v>972</v>
      </c>
      <c r="AL51" s="246"/>
      <c r="AM51" s="249">
        <f t="shared" si="5"/>
        <v>441</v>
      </c>
      <c r="AN51" s="249"/>
      <c r="AO51" s="249">
        <f>SUM(AO52:AP59)</f>
        <v>78</v>
      </c>
      <c r="AP51" s="249"/>
      <c r="AQ51" s="249">
        <v>0</v>
      </c>
      <c r="AR51" s="249"/>
      <c r="AS51" s="249">
        <f>SUM(AS52:AT59)</f>
        <v>177</v>
      </c>
      <c r="AT51" s="249"/>
      <c r="AU51" s="249">
        <f>SUM(AU52:AV59)</f>
        <v>186</v>
      </c>
      <c r="AV51" s="249"/>
      <c r="AW51" s="249">
        <f>SUM(AW52:AX59)</f>
        <v>531</v>
      </c>
      <c r="AX51" s="249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customFormat="1" ht="15">
      <c r="A52" s="179"/>
      <c r="B52" s="180">
        <v>1</v>
      </c>
      <c r="C52" s="334" t="s">
        <v>93</v>
      </c>
      <c r="D52" s="335"/>
      <c r="E52" s="335"/>
      <c r="F52" s="336" t="s">
        <v>213</v>
      </c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7"/>
      <c r="AD52" s="338">
        <v>4</v>
      </c>
      <c r="AE52" s="339"/>
      <c r="AF52" s="340">
        <v>2</v>
      </c>
      <c r="AG52" s="341"/>
      <c r="AH52" s="342">
        <v>1</v>
      </c>
      <c r="AI52" s="341"/>
      <c r="AJ52" s="181"/>
      <c r="AK52" s="345">
        <v>144</v>
      </c>
      <c r="AL52" s="346"/>
      <c r="AM52" s="347">
        <v>120</v>
      </c>
      <c r="AN52" s="347"/>
      <c r="AO52" s="347">
        <v>0</v>
      </c>
      <c r="AP52" s="347"/>
      <c r="AQ52" s="347">
        <v>0</v>
      </c>
      <c r="AR52" s="347"/>
      <c r="AS52" s="347">
        <v>120</v>
      </c>
      <c r="AT52" s="347"/>
      <c r="AU52" s="347">
        <v>0</v>
      </c>
      <c r="AV52" s="347"/>
      <c r="AW52" s="343">
        <v>24</v>
      </c>
      <c r="AX52" s="344"/>
      <c r="AY52" s="182" t="s">
        <v>102</v>
      </c>
      <c r="AZ52" s="183" t="s">
        <v>102</v>
      </c>
      <c r="BA52" s="183"/>
      <c r="BB52" s="183"/>
      <c r="BC52" s="183"/>
      <c r="BD52" s="183"/>
      <c r="BE52" s="183"/>
      <c r="BF52" s="183"/>
      <c r="BG52" s="183"/>
      <c r="BH52" s="183"/>
      <c r="BI52" s="183"/>
      <c r="BJ52" s="184"/>
    </row>
    <row r="53" spans="1:62" s="13" customFormat="1" ht="12" customHeight="1">
      <c r="B53" s="102"/>
      <c r="C53" s="241" t="s">
        <v>93</v>
      </c>
      <c r="D53" s="230"/>
      <c r="E53" s="230"/>
      <c r="F53" s="242" t="s">
        <v>148</v>
      </c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2"/>
      <c r="AD53" s="243"/>
      <c r="AE53" s="244"/>
      <c r="AF53" s="245"/>
      <c r="AG53" s="246"/>
      <c r="AH53" s="247"/>
      <c r="AI53" s="246"/>
      <c r="AJ53" s="103"/>
      <c r="AK53" s="248">
        <f t="shared" si="4"/>
        <v>0</v>
      </c>
      <c r="AL53" s="246"/>
      <c r="AM53" s="249">
        <f t="shared" si="5"/>
        <v>0</v>
      </c>
      <c r="AN53" s="249"/>
      <c r="AO53" s="249"/>
      <c r="AP53" s="249"/>
      <c r="AQ53" s="249"/>
      <c r="AR53" s="249"/>
      <c r="AS53" s="249"/>
      <c r="AT53" s="249"/>
      <c r="AU53" s="249"/>
      <c r="AV53" s="249"/>
      <c r="AW53" s="245"/>
      <c r="AX53" s="250"/>
      <c r="AY53" s="104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6"/>
    </row>
    <row r="54" spans="1:62">
      <c r="B54" s="107">
        <v>2</v>
      </c>
      <c r="C54" s="229" t="s">
        <v>93</v>
      </c>
      <c r="D54" s="230"/>
      <c r="E54" s="230"/>
      <c r="F54" s="231" t="s">
        <v>149</v>
      </c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2"/>
      <c r="AD54" s="233">
        <v>2</v>
      </c>
      <c r="AE54" s="234"/>
      <c r="AF54" s="235">
        <v>1</v>
      </c>
      <c r="AG54" s="236"/>
      <c r="AH54" s="237"/>
      <c r="AI54" s="236"/>
      <c r="AJ54" s="108"/>
      <c r="AK54" s="238">
        <f t="shared" si="4"/>
        <v>72</v>
      </c>
      <c r="AL54" s="239"/>
      <c r="AM54" s="220">
        <f t="shared" si="5"/>
        <v>36</v>
      </c>
      <c r="AN54" s="220"/>
      <c r="AO54" s="220">
        <v>18</v>
      </c>
      <c r="AP54" s="220"/>
      <c r="AQ54" s="220">
        <v>0</v>
      </c>
      <c r="AR54" s="220"/>
      <c r="AS54" s="220">
        <v>0</v>
      </c>
      <c r="AT54" s="220"/>
      <c r="AU54" s="220">
        <v>18</v>
      </c>
      <c r="AV54" s="220"/>
      <c r="AW54" s="221">
        <v>36</v>
      </c>
      <c r="AX54" s="222"/>
      <c r="AY54" s="109" t="s">
        <v>96</v>
      </c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1"/>
    </row>
    <row r="55" spans="1:62">
      <c r="B55" s="107">
        <v>3</v>
      </c>
      <c r="C55" s="229" t="s">
        <v>93</v>
      </c>
      <c r="D55" s="230"/>
      <c r="E55" s="230"/>
      <c r="F55" s="231" t="s">
        <v>97</v>
      </c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2"/>
      <c r="AD55" s="233">
        <v>2</v>
      </c>
      <c r="AE55" s="234"/>
      <c r="AF55" s="235"/>
      <c r="AG55" s="236"/>
      <c r="AH55" s="237">
        <v>3</v>
      </c>
      <c r="AI55" s="236"/>
      <c r="AJ55" s="108"/>
      <c r="AK55" s="238">
        <f t="shared" si="4"/>
        <v>72</v>
      </c>
      <c r="AL55" s="239"/>
      <c r="AM55" s="220">
        <f t="shared" si="5"/>
        <v>36</v>
      </c>
      <c r="AN55" s="220"/>
      <c r="AO55" s="220">
        <v>12</v>
      </c>
      <c r="AP55" s="220"/>
      <c r="AQ55" s="220">
        <v>0</v>
      </c>
      <c r="AR55" s="220"/>
      <c r="AS55" s="220">
        <v>0</v>
      </c>
      <c r="AT55" s="220"/>
      <c r="AU55" s="220">
        <v>24</v>
      </c>
      <c r="AV55" s="220"/>
      <c r="AW55" s="221">
        <v>36</v>
      </c>
      <c r="AX55" s="222"/>
      <c r="AY55" s="109"/>
      <c r="AZ55" s="110"/>
      <c r="BA55" s="110" t="s">
        <v>98</v>
      </c>
      <c r="BB55" s="110"/>
      <c r="BC55" s="110"/>
      <c r="BD55" s="110"/>
      <c r="BE55" s="110"/>
      <c r="BF55" s="110"/>
      <c r="BG55" s="110"/>
      <c r="BH55" s="110"/>
      <c r="BI55" s="110"/>
      <c r="BJ55" s="111"/>
    </row>
    <row r="56" spans="1:62">
      <c r="B56" s="107">
        <v>4</v>
      </c>
      <c r="C56" s="229" t="s">
        <v>93</v>
      </c>
      <c r="D56" s="230"/>
      <c r="E56" s="230"/>
      <c r="F56" s="231" t="s">
        <v>99</v>
      </c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2"/>
      <c r="AD56" s="233">
        <v>3</v>
      </c>
      <c r="AE56" s="234"/>
      <c r="AF56" s="235">
        <v>3</v>
      </c>
      <c r="AG56" s="236"/>
      <c r="AH56" s="237"/>
      <c r="AI56" s="236"/>
      <c r="AJ56" s="108"/>
      <c r="AK56" s="238">
        <f t="shared" si="4"/>
        <v>108</v>
      </c>
      <c r="AL56" s="239"/>
      <c r="AM56" s="220">
        <f t="shared" si="5"/>
        <v>30</v>
      </c>
      <c r="AN56" s="220"/>
      <c r="AO56" s="220">
        <v>0</v>
      </c>
      <c r="AP56" s="220"/>
      <c r="AQ56" s="220">
        <v>0</v>
      </c>
      <c r="AR56" s="220"/>
      <c r="AS56" s="220">
        <v>0</v>
      </c>
      <c r="AT56" s="220"/>
      <c r="AU56" s="220">
        <v>30</v>
      </c>
      <c r="AV56" s="220"/>
      <c r="AW56" s="221">
        <v>78</v>
      </c>
      <c r="AX56" s="222"/>
      <c r="AY56" s="109"/>
      <c r="AZ56" s="110"/>
      <c r="BA56" s="110" t="s">
        <v>96</v>
      </c>
      <c r="BB56" s="110"/>
      <c r="BC56" s="110"/>
      <c r="BD56" s="110"/>
      <c r="BE56" s="110"/>
      <c r="BF56" s="110"/>
      <c r="BG56" s="110"/>
      <c r="BH56" s="110"/>
      <c r="BI56" s="110"/>
      <c r="BJ56" s="111"/>
    </row>
    <row r="57" spans="1:62">
      <c r="B57" s="107">
        <v>5</v>
      </c>
      <c r="C57" s="229" t="s">
        <v>93</v>
      </c>
      <c r="D57" s="230"/>
      <c r="E57" s="230"/>
      <c r="F57" s="231" t="s">
        <v>100</v>
      </c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2"/>
      <c r="AD57" s="233">
        <v>2</v>
      </c>
      <c r="AE57" s="234"/>
      <c r="AF57" s="235">
        <v>1</v>
      </c>
      <c r="AG57" s="236"/>
      <c r="AH57" s="237"/>
      <c r="AI57" s="236"/>
      <c r="AJ57" s="108"/>
      <c r="AK57" s="238">
        <f t="shared" si="4"/>
        <v>72</v>
      </c>
      <c r="AL57" s="239"/>
      <c r="AM57" s="220">
        <f t="shared" si="5"/>
        <v>36</v>
      </c>
      <c r="AN57" s="220"/>
      <c r="AO57" s="220">
        <v>18</v>
      </c>
      <c r="AP57" s="220"/>
      <c r="AQ57" s="220">
        <v>0</v>
      </c>
      <c r="AR57" s="220"/>
      <c r="AS57" s="220">
        <v>0</v>
      </c>
      <c r="AT57" s="220"/>
      <c r="AU57" s="220">
        <v>18</v>
      </c>
      <c r="AV57" s="220"/>
      <c r="AW57" s="221">
        <v>36</v>
      </c>
      <c r="AX57" s="222"/>
      <c r="AY57" s="109" t="s">
        <v>96</v>
      </c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1"/>
    </row>
    <row r="58" spans="1:62">
      <c r="B58" s="107">
        <v>6</v>
      </c>
      <c r="C58" s="229" t="s">
        <v>93</v>
      </c>
      <c r="D58" s="230"/>
      <c r="E58" s="230"/>
      <c r="F58" s="231" t="s">
        <v>101</v>
      </c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2"/>
      <c r="AD58" s="233">
        <v>11</v>
      </c>
      <c r="AE58" s="234"/>
      <c r="AF58" s="235" t="s">
        <v>103</v>
      </c>
      <c r="AG58" s="236"/>
      <c r="AH58" s="237">
        <v>1</v>
      </c>
      <c r="AI58" s="236"/>
      <c r="AJ58" s="108"/>
      <c r="AK58" s="238">
        <f t="shared" si="4"/>
        <v>396</v>
      </c>
      <c r="AL58" s="239"/>
      <c r="AM58" s="220">
        <f t="shared" si="5"/>
        <v>147</v>
      </c>
      <c r="AN58" s="220"/>
      <c r="AO58" s="220">
        <v>30</v>
      </c>
      <c r="AP58" s="220"/>
      <c r="AQ58" s="220">
        <v>0</v>
      </c>
      <c r="AR58" s="220"/>
      <c r="AS58" s="220">
        <v>21</v>
      </c>
      <c r="AT58" s="220"/>
      <c r="AU58" s="220">
        <v>96</v>
      </c>
      <c r="AV58" s="220"/>
      <c r="AW58" s="221">
        <v>249</v>
      </c>
      <c r="AX58" s="222"/>
      <c r="AY58" s="109" t="s">
        <v>96</v>
      </c>
      <c r="AZ58" s="110" t="s">
        <v>102</v>
      </c>
      <c r="BA58" s="110" t="s">
        <v>98</v>
      </c>
      <c r="BB58" s="110" t="s">
        <v>98</v>
      </c>
      <c r="BC58" s="110"/>
      <c r="BD58" s="110"/>
      <c r="BE58" s="110"/>
      <c r="BF58" s="110"/>
      <c r="BG58" s="110"/>
      <c r="BH58" s="110"/>
      <c r="BI58" s="110"/>
      <c r="BJ58" s="111"/>
    </row>
    <row r="59" spans="1:62">
      <c r="B59" s="107">
        <v>7</v>
      </c>
      <c r="C59" s="229" t="s">
        <v>93</v>
      </c>
      <c r="D59" s="230"/>
      <c r="E59" s="230"/>
      <c r="F59" s="231" t="s">
        <v>140</v>
      </c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2"/>
      <c r="AD59" s="233">
        <v>3</v>
      </c>
      <c r="AE59" s="234"/>
      <c r="AF59" s="235"/>
      <c r="AG59" s="236"/>
      <c r="AH59" s="237">
        <v>1</v>
      </c>
      <c r="AI59" s="236"/>
      <c r="AJ59" s="108"/>
      <c r="AK59" s="238">
        <f t="shared" si="4"/>
        <v>108</v>
      </c>
      <c r="AL59" s="239"/>
      <c r="AM59" s="220">
        <f t="shared" si="5"/>
        <v>36</v>
      </c>
      <c r="AN59" s="220"/>
      <c r="AO59" s="220">
        <v>0</v>
      </c>
      <c r="AP59" s="220"/>
      <c r="AQ59" s="220">
        <v>0</v>
      </c>
      <c r="AR59" s="220"/>
      <c r="AS59" s="220">
        <v>36</v>
      </c>
      <c r="AT59" s="220"/>
      <c r="AU59" s="220">
        <v>0</v>
      </c>
      <c r="AV59" s="220"/>
      <c r="AW59" s="221">
        <v>72</v>
      </c>
      <c r="AX59" s="222"/>
      <c r="AY59" s="109" t="s">
        <v>96</v>
      </c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1"/>
    </row>
    <row r="60" spans="1:62" s="13" customFormat="1" ht="12" customHeight="1">
      <c r="B60" s="102"/>
      <c r="C60" s="241" t="s">
        <v>104</v>
      </c>
      <c r="D60" s="230"/>
      <c r="E60" s="230"/>
      <c r="F60" s="242" t="s">
        <v>105</v>
      </c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2"/>
      <c r="AD60" s="243">
        <f>SUM(AD61:AE71)</f>
        <v>35</v>
      </c>
      <c r="AE60" s="244"/>
      <c r="AF60" s="245"/>
      <c r="AG60" s="246"/>
      <c r="AH60" s="247"/>
      <c r="AI60" s="246"/>
      <c r="AJ60" s="103"/>
      <c r="AK60" s="248">
        <f t="shared" si="4"/>
        <v>1260</v>
      </c>
      <c r="AL60" s="246"/>
      <c r="AM60" s="249">
        <f t="shared" si="5"/>
        <v>618</v>
      </c>
      <c r="AN60" s="249"/>
      <c r="AO60" s="249">
        <f>SUM(AO61:AP71)</f>
        <v>240</v>
      </c>
      <c r="AP60" s="249"/>
      <c r="AQ60" s="249">
        <v>0</v>
      </c>
      <c r="AR60" s="249"/>
      <c r="AS60" s="249">
        <f>SUM(AS61:AT71)</f>
        <v>60</v>
      </c>
      <c r="AT60" s="249"/>
      <c r="AU60" s="249">
        <f>SUM(AU61:AV71)</f>
        <v>318</v>
      </c>
      <c r="AV60" s="249"/>
      <c r="AW60" s="249">
        <f>SUM(AW61:AX71)</f>
        <v>642</v>
      </c>
      <c r="AX60" s="249"/>
      <c r="AY60" s="10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6"/>
    </row>
    <row r="61" spans="1:62">
      <c r="B61" s="107">
        <v>8</v>
      </c>
      <c r="C61" s="229" t="s">
        <v>104</v>
      </c>
      <c r="D61" s="230"/>
      <c r="E61" s="230"/>
      <c r="F61" s="231" t="s">
        <v>106</v>
      </c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2"/>
      <c r="AD61" s="233">
        <v>2</v>
      </c>
      <c r="AE61" s="234"/>
      <c r="AF61" s="235">
        <v>1</v>
      </c>
      <c r="AG61" s="236"/>
      <c r="AH61" s="237"/>
      <c r="AI61" s="236"/>
      <c r="AJ61" s="108"/>
      <c r="AK61" s="238">
        <f t="shared" si="4"/>
        <v>72</v>
      </c>
      <c r="AL61" s="239"/>
      <c r="AM61" s="220">
        <f t="shared" si="5"/>
        <v>36</v>
      </c>
      <c r="AN61" s="220"/>
      <c r="AO61" s="220">
        <v>18</v>
      </c>
      <c r="AP61" s="220"/>
      <c r="AQ61" s="220">
        <v>0</v>
      </c>
      <c r="AR61" s="220"/>
      <c r="AS61" s="220">
        <v>0</v>
      </c>
      <c r="AT61" s="220"/>
      <c r="AU61" s="220">
        <v>18</v>
      </c>
      <c r="AV61" s="220"/>
      <c r="AW61" s="221">
        <v>36</v>
      </c>
      <c r="AX61" s="222"/>
      <c r="AY61" s="109" t="s">
        <v>96</v>
      </c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1"/>
    </row>
    <row r="62" spans="1:62">
      <c r="B62" s="107">
        <v>9</v>
      </c>
      <c r="C62" s="229" t="s">
        <v>104</v>
      </c>
      <c r="D62" s="230"/>
      <c r="E62" s="230"/>
      <c r="F62" s="231" t="s">
        <v>107</v>
      </c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2"/>
      <c r="AD62" s="233">
        <v>2</v>
      </c>
      <c r="AE62" s="234"/>
      <c r="AF62" s="235">
        <v>2</v>
      </c>
      <c r="AG62" s="236"/>
      <c r="AH62" s="237"/>
      <c r="AI62" s="236"/>
      <c r="AJ62" s="108"/>
      <c r="AK62" s="238">
        <f t="shared" si="4"/>
        <v>72</v>
      </c>
      <c r="AL62" s="239"/>
      <c r="AM62" s="220">
        <f t="shared" si="5"/>
        <v>36</v>
      </c>
      <c r="AN62" s="220"/>
      <c r="AO62" s="220">
        <v>24</v>
      </c>
      <c r="AP62" s="220"/>
      <c r="AQ62" s="220">
        <v>0</v>
      </c>
      <c r="AR62" s="220"/>
      <c r="AS62" s="220">
        <v>0</v>
      </c>
      <c r="AT62" s="220"/>
      <c r="AU62" s="220">
        <v>12</v>
      </c>
      <c r="AV62" s="220"/>
      <c r="AW62" s="221">
        <v>36</v>
      </c>
      <c r="AX62" s="222"/>
      <c r="AY62" s="109"/>
      <c r="AZ62" s="110" t="s">
        <v>98</v>
      </c>
      <c r="BA62" s="110"/>
      <c r="BB62" s="110"/>
      <c r="BC62" s="110"/>
      <c r="BD62" s="110"/>
      <c r="BE62" s="110"/>
      <c r="BF62" s="110"/>
      <c r="BG62" s="110"/>
      <c r="BH62" s="110"/>
      <c r="BI62" s="110"/>
      <c r="BJ62" s="111"/>
    </row>
    <row r="63" spans="1:62">
      <c r="B63" s="107">
        <v>10</v>
      </c>
      <c r="C63" s="229" t="s">
        <v>104</v>
      </c>
      <c r="D63" s="230"/>
      <c r="E63" s="230"/>
      <c r="F63" s="231" t="s">
        <v>108</v>
      </c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2"/>
      <c r="AD63" s="233">
        <v>2</v>
      </c>
      <c r="AE63" s="234"/>
      <c r="AF63" s="235">
        <v>2</v>
      </c>
      <c r="AG63" s="236"/>
      <c r="AH63" s="237"/>
      <c r="AI63" s="236"/>
      <c r="AJ63" s="108"/>
      <c r="AK63" s="238">
        <f t="shared" si="4"/>
        <v>72</v>
      </c>
      <c r="AL63" s="239"/>
      <c r="AM63" s="220">
        <f t="shared" si="5"/>
        <v>24</v>
      </c>
      <c r="AN63" s="220"/>
      <c r="AO63" s="220">
        <v>12</v>
      </c>
      <c r="AP63" s="220"/>
      <c r="AQ63" s="220">
        <v>0</v>
      </c>
      <c r="AR63" s="220"/>
      <c r="AS63" s="220">
        <v>0</v>
      </c>
      <c r="AT63" s="220"/>
      <c r="AU63" s="220">
        <v>12</v>
      </c>
      <c r="AV63" s="220"/>
      <c r="AW63" s="221">
        <v>48</v>
      </c>
      <c r="AX63" s="222"/>
      <c r="AY63" s="109"/>
      <c r="AZ63" s="110" t="s">
        <v>96</v>
      </c>
      <c r="BA63" s="110"/>
      <c r="BB63" s="110"/>
      <c r="BC63" s="110"/>
      <c r="BD63" s="110"/>
      <c r="BE63" s="110"/>
      <c r="BF63" s="110"/>
      <c r="BG63" s="110"/>
      <c r="BH63" s="110"/>
      <c r="BI63" s="110"/>
      <c r="BJ63" s="111"/>
    </row>
    <row r="64" spans="1:62">
      <c r="B64" s="107">
        <v>11</v>
      </c>
      <c r="C64" s="229" t="s">
        <v>104</v>
      </c>
      <c r="D64" s="230"/>
      <c r="E64" s="230"/>
      <c r="F64" s="231" t="s">
        <v>109</v>
      </c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2"/>
      <c r="AD64" s="233">
        <v>2</v>
      </c>
      <c r="AE64" s="234"/>
      <c r="AF64" s="235"/>
      <c r="AG64" s="236"/>
      <c r="AH64" s="237">
        <v>1</v>
      </c>
      <c r="AI64" s="236"/>
      <c r="AJ64" s="108"/>
      <c r="AK64" s="238">
        <f t="shared" si="4"/>
        <v>72</v>
      </c>
      <c r="AL64" s="239"/>
      <c r="AM64" s="220">
        <f t="shared" si="5"/>
        <v>36</v>
      </c>
      <c r="AN64" s="220"/>
      <c r="AO64" s="220">
        <v>18</v>
      </c>
      <c r="AP64" s="220"/>
      <c r="AQ64" s="220">
        <v>0</v>
      </c>
      <c r="AR64" s="220"/>
      <c r="AS64" s="220">
        <v>0</v>
      </c>
      <c r="AT64" s="220"/>
      <c r="AU64" s="220">
        <v>18</v>
      </c>
      <c r="AV64" s="220"/>
      <c r="AW64" s="221">
        <v>36</v>
      </c>
      <c r="AX64" s="222"/>
      <c r="AY64" s="109" t="s">
        <v>96</v>
      </c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1"/>
    </row>
    <row r="65" spans="1:62">
      <c r="B65" s="107">
        <v>12</v>
      </c>
      <c r="C65" s="229" t="s">
        <v>104</v>
      </c>
      <c r="D65" s="230"/>
      <c r="E65" s="230"/>
      <c r="F65" s="231" t="s">
        <v>110</v>
      </c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2"/>
      <c r="AD65" s="233">
        <v>2</v>
      </c>
      <c r="AE65" s="234"/>
      <c r="AF65" s="235"/>
      <c r="AG65" s="236"/>
      <c r="AH65" s="237">
        <v>2</v>
      </c>
      <c r="AI65" s="236"/>
      <c r="AJ65" s="108"/>
      <c r="AK65" s="238">
        <f t="shared" si="4"/>
        <v>72</v>
      </c>
      <c r="AL65" s="239"/>
      <c r="AM65" s="220">
        <f t="shared" si="5"/>
        <v>48</v>
      </c>
      <c r="AN65" s="220"/>
      <c r="AO65" s="220">
        <v>48</v>
      </c>
      <c r="AP65" s="220"/>
      <c r="AQ65" s="220">
        <v>0</v>
      </c>
      <c r="AR65" s="220"/>
      <c r="AS65" s="220">
        <v>0</v>
      </c>
      <c r="AT65" s="220"/>
      <c r="AU65" s="220">
        <v>0</v>
      </c>
      <c r="AV65" s="220"/>
      <c r="AW65" s="221">
        <v>24</v>
      </c>
      <c r="AX65" s="222"/>
      <c r="AY65" s="109"/>
      <c r="AZ65" s="110" t="s">
        <v>102</v>
      </c>
      <c r="BA65" s="110"/>
      <c r="BB65" s="110"/>
      <c r="BC65" s="110"/>
      <c r="BD65" s="110"/>
      <c r="BE65" s="110"/>
      <c r="BF65" s="110"/>
      <c r="BG65" s="110"/>
      <c r="BH65" s="110"/>
      <c r="BI65" s="110"/>
      <c r="BJ65" s="111"/>
    </row>
    <row r="66" spans="1:62">
      <c r="B66" s="107">
        <v>13</v>
      </c>
      <c r="C66" s="229" t="s">
        <v>104</v>
      </c>
      <c r="D66" s="230"/>
      <c r="E66" s="230"/>
      <c r="F66" s="231" t="s">
        <v>111</v>
      </c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2"/>
      <c r="AD66" s="233">
        <v>2</v>
      </c>
      <c r="AE66" s="234"/>
      <c r="AF66" s="235">
        <v>1</v>
      </c>
      <c r="AG66" s="236"/>
      <c r="AH66" s="237"/>
      <c r="AI66" s="236"/>
      <c r="AJ66" s="108"/>
      <c r="AK66" s="238">
        <f t="shared" si="4"/>
        <v>72</v>
      </c>
      <c r="AL66" s="239"/>
      <c r="AM66" s="220">
        <f t="shared" si="5"/>
        <v>36</v>
      </c>
      <c r="AN66" s="220"/>
      <c r="AO66" s="220">
        <v>36</v>
      </c>
      <c r="AP66" s="220"/>
      <c r="AQ66" s="220">
        <v>0</v>
      </c>
      <c r="AR66" s="220"/>
      <c r="AS66" s="220">
        <v>0</v>
      </c>
      <c r="AT66" s="220"/>
      <c r="AU66" s="220">
        <v>0</v>
      </c>
      <c r="AV66" s="220"/>
      <c r="AW66" s="221">
        <v>36</v>
      </c>
      <c r="AX66" s="222"/>
      <c r="AY66" s="109" t="s">
        <v>96</v>
      </c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1"/>
    </row>
    <row r="67" spans="1:62">
      <c r="B67" s="107">
        <v>14</v>
      </c>
      <c r="C67" s="229" t="s">
        <v>104</v>
      </c>
      <c r="D67" s="230"/>
      <c r="E67" s="230"/>
      <c r="F67" s="231" t="s">
        <v>112</v>
      </c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2"/>
      <c r="AD67" s="233">
        <v>3</v>
      </c>
      <c r="AE67" s="234"/>
      <c r="AF67" s="235">
        <v>1</v>
      </c>
      <c r="AG67" s="236"/>
      <c r="AH67" s="237"/>
      <c r="AI67" s="236"/>
      <c r="AJ67" s="108"/>
      <c r="AK67" s="238">
        <f t="shared" si="4"/>
        <v>108</v>
      </c>
      <c r="AL67" s="239"/>
      <c r="AM67" s="220">
        <f t="shared" si="5"/>
        <v>36</v>
      </c>
      <c r="AN67" s="220"/>
      <c r="AO67" s="220">
        <v>36</v>
      </c>
      <c r="AP67" s="220"/>
      <c r="AQ67" s="220">
        <v>0</v>
      </c>
      <c r="AR67" s="220"/>
      <c r="AS67" s="220">
        <v>0</v>
      </c>
      <c r="AT67" s="220"/>
      <c r="AU67" s="220">
        <v>0</v>
      </c>
      <c r="AV67" s="220"/>
      <c r="AW67" s="221">
        <v>72</v>
      </c>
      <c r="AX67" s="222"/>
      <c r="AY67" s="109" t="s">
        <v>96</v>
      </c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1"/>
    </row>
    <row r="68" spans="1:62">
      <c r="B68" s="107">
        <v>15</v>
      </c>
      <c r="C68" s="229" t="s">
        <v>104</v>
      </c>
      <c r="D68" s="230"/>
      <c r="E68" s="230"/>
      <c r="F68" s="231" t="s">
        <v>113</v>
      </c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2"/>
      <c r="AD68" s="233">
        <v>2</v>
      </c>
      <c r="AE68" s="234"/>
      <c r="AF68" s="235"/>
      <c r="AG68" s="236"/>
      <c r="AH68" s="237">
        <v>3</v>
      </c>
      <c r="AI68" s="236"/>
      <c r="AJ68" s="108"/>
      <c r="AK68" s="238">
        <f t="shared" si="4"/>
        <v>72</v>
      </c>
      <c r="AL68" s="239"/>
      <c r="AM68" s="220">
        <f t="shared" si="5"/>
        <v>30</v>
      </c>
      <c r="AN68" s="220"/>
      <c r="AO68" s="220">
        <v>0</v>
      </c>
      <c r="AP68" s="220"/>
      <c r="AQ68" s="220">
        <v>0</v>
      </c>
      <c r="AR68" s="220"/>
      <c r="AS68" s="220">
        <v>0</v>
      </c>
      <c r="AT68" s="220"/>
      <c r="AU68" s="220">
        <v>30</v>
      </c>
      <c r="AV68" s="220"/>
      <c r="AW68" s="221">
        <v>42</v>
      </c>
      <c r="AX68" s="222"/>
      <c r="AY68" s="109"/>
      <c r="AZ68" s="110"/>
      <c r="BA68" s="110" t="s">
        <v>96</v>
      </c>
      <c r="BB68" s="110"/>
      <c r="BC68" s="110"/>
      <c r="BD68" s="110"/>
      <c r="BE68" s="110"/>
      <c r="BF68" s="110"/>
      <c r="BG68" s="110"/>
      <c r="BH68" s="110"/>
      <c r="BI68" s="110"/>
      <c r="BJ68" s="111"/>
    </row>
    <row r="69" spans="1:62">
      <c r="B69" s="107">
        <v>16</v>
      </c>
      <c r="C69" s="229" t="s">
        <v>104</v>
      </c>
      <c r="D69" s="230"/>
      <c r="E69" s="230"/>
      <c r="F69" s="231" t="s">
        <v>114</v>
      </c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2"/>
      <c r="AD69" s="233">
        <v>2</v>
      </c>
      <c r="AE69" s="234"/>
      <c r="AF69" s="235"/>
      <c r="AG69" s="236"/>
      <c r="AH69" s="237" t="s">
        <v>115</v>
      </c>
      <c r="AI69" s="236"/>
      <c r="AJ69" s="108"/>
      <c r="AK69" s="238">
        <f t="shared" si="4"/>
        <v>72</v>
      </c>
      <c r="AL69" s="239"/>
      <c r="AM69" s="220">
        <f t="shared" si="5"/>
        <v>48</v>
      </c>
      <c r="AN69" s="220"/>
      <c r="AO69" s="220">
        <v>48</v>
      </c>
      <c r="AP69" s="220"/>
      <c r="AQ69" s="220">
        <v>0</v>
      </c>
      <c r="AR69" s="220"/>
      <c r="AS69" s="220">
        <v>0</v>
      </c>
      <c r="AT69" s="220"/>
      <c r="AU69" s="220">
        <v>0</v>
      </c>
      <c r="AV69" s="220"/>
      <c r="AW69" s="221">
        <v>24</v>
      </c>
      <c r="AX69" s="222"/>
      <c r="AY69" s="109" t="s">
        <v>96</v>
      </c>
      <c r="AZ69" s="110" t="s">
        <v>96</v>
      </c>
      <c r="BA69" s="110"/>
      <c r="BB69" s="110"/>
      <c r="BC69" s="110"/>
      <c r="BD69" s="110"/>
      <c r="BE69" s="110"/>
      <c r="BF69" s="110"/>
      <c r="BG69" s="110"/>
      <c r="BH69" s="110"/>
      <c r="BI69" s="110"/>
      <c r="BJ69" s="111"/>
    </row>
    <row r="70" spans="1:62" ht="24.75" customHeight="1">
      <c r="B70" s="107">
        <v>17</v>
      </c>
      <c r="C70" s="229" t="s">
        <v>104</v>
      </c>
      <c r="D70" s="230"/>
      <c r="E70" s="230"/>
      <c r="F70" s="231" t="s">
        <v>157</v>
      </c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2"/>
      <c r="AD70" s="233">
        <f>AK70/36</f>
        <v>13</v>
      </c>
      <c r="AE70" s="234"/>
      <c r="AF70" s="235">
        <v>2</v>
      </c>
      <c r="AG70" s="236"/>
      <c r="AH70" s="251" t="s">
        <v>215</v>
      </c>
      <c r="AI70" s="236"/>
      <c r="AJ70" s="108"/>
      <c r="AK70" s="238">
        <f t="shared" si="4"/>
        <v>468</v>
      </c>
      <c r="AL70" s="239"/>
      <c r="AM70" s="220">
        <f t="shared" si="5"/>
        <v>228</v>
      </c>
      <c r="AN70" s="220"/>
      <c r="AO70" s="220">
        <v>0</v>
      </c>
      <c r="AP70" s="220"/>
      <c r="AQ70" s="220">
        <v>0</v>
      </c>
      <c r="AR70" s="220"/>
      <c r="AS70" s="220">
        <v>0</v>
      </c>
      <c r="AT70" s="220"/>
      <c r="AU70" s="220">
        <f>258-30</f>
        <v>228</v>
      </c>
      <c r="AV70" s="220"/>
      <c r="AW70" s="221">
        <f>318-36-42</f>
        <v>240</v>
      </c>
      <c r="AX70" s="222"/>
      <c r="AY70" s="109" t="s">
        <v>102</v>
      </c>
      <c r="AZ70" s="110" t="s">
        <v>158</v>
      </c>
      <c r="BA70" s="110" t="s">
        <v>102</v>
      </c>
      <c r="BB70" s="110" t="s">
        <v>102</v>
      </c>
      <c r="BC70" s="110"/>
      <c r="BD70" s="110"/>
      <c r="BE70" s="110"/>
      <c r="BF70" s="110"/>
      <c r="BG70" s="110"/>
      <c r="BH70" s="110"/>
      <c r="BI70" s="110"/>
      <c r="BJ70" s="111"/>
    </row>
    <row r="71" spans="1:62" customFormat="1" ht="15">
      <c r="A71" s="179"/>
      <c r="B71" s="180">
        <v>18</v>
      </c>
      <c r="C71" s="334" t="s">
        <v>104</v>
      </c>
      <c r="D71" s="335"/>
      <c r="E71" s="335"/>
      <c r="F71" s="336" t="s">
        <v>214</v>
      </c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7"/>
      <c r="AD71" s="338">
        <v>3</v>
      </c>
      <c r="AE71" s="339"/>
      <c r="AF71" s="340">
        <v>3</v>
      </c>
      <c r="AG71" s="341"/>
      <c r="AH71" s="342"/>
      <c r="AI71" s="341"/>
      <c r="AJ71" s="181"/>
      <c r="AK71" s="345">
        <v>108</v>
      </c>
      <c r="AL71" s="346"/>
      <c r="AM71" s="347">
        <v>60</v>
      </c>
      <c r="AN71" s="347"/>
      <c r="AO71" s="347">
        <v>0</v>
      </c>
      <c r="AP71" s="347"/>
      <c r="AQ71" s="347">
        <v>0</v>
      </c>
      <c r="AR71" s="347"/>
      <c r="AS71" s="347">
        <v>60</v>
      </c>
      <c r="AT71" s="347"/>
      <c r="AU71" s="347">
        <v>0</v>
      </c>
      <c r="AV71" s="347"/>
      <c r="AW71" s="343">
        <v>48</v>
      </c>
      <c r="AX71" s="344"/>
      <c r="AY71" s="182"/>
      <c r="AZ71" s="183"/>
      <c r="BA71" s="183" t="s">
        <v>102</v>
      </c>
      <c r="BB71" s="183"/>
      <c r="BC71" s="183"/>
      <c r="BD71" s="183"/>
      <c r="BE71" s="183"/>
      <c r="BF71" s="183"/>
      <c r="BG71" s="183"/>
      <c r="BH71" s="183"/>
      <c r="BI71" s="183"/>
      <c r="BJ71" s="184"/>
    </row>
    <row r="72" spans="1:62" s="13" customFormat="1" ht="12" customHeight="1">
      <c r="B72" s="102"/>
      <c r="C72" s="241" t="s">
        <v>116</v>
      </c>
      <c r="D72" s="230"/>
      <c r="E72" s="230"/>
      <c r="F72" s="242" t="s">
        <v>117</v>
      </c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2"/>
      <c r="AD72" s="243">
        <v>49</v>
      </c>
      <c r="AE72" s="244"/>
      <c r="AF72" s="245"/>
      <c r="AG72" s="246"/>
      <c r="AH72" s="247"/>
      <c r="AI72" s="246"/>
      <c r="AJ72" s="103"/>
      <c r="AK72" s="248">
        <f t="shared" si="4"/>
        <v>1764</v>
      </c>
      <c r="AL72" s="246"/>
      <c r="AM72" s="249">
        <f t="shared" si="5"/>
        <v>66</v>
      </c>
      <c r="AN72" s="249"/>
      <c r="AO72" s="249">
        <v>0</v>
      </c>
      <c r="AP72" s="249"/>
      <c r="AQ72" s="249">
        <v>0</v>
      </c>
      <c r="AR72" s="249"/>
      <c r="AS72" s="249">
        <v>0</v>
      </c>
      <c r="AT72" s="249"/>
      <c r="AU72" s="249">
        <v>66</v>
      </c>
      <c r="AV72" s="249"/>
      <c r="AW72" s="245">
        <v>1698</v>
      </c>
      <c r="AX72" s="250"/>
      <c r="AY72" s="104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6"/>
    </row>
    <row r="73" spans="1:62" s="13" customFormat="1" ht="12" customHeight="1">
      <c r="B73" s="102"/>
      <c r="C73" s="241" t="s">
        <v>143</v>
      </c>
      <c r="D73" s="230"/>
      <c r="E73" s="230"/>
      <c r="F73" s="242" t="s">
        <v>141</v>
      </c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2"/>
      <c r="AD73" s="243">
        <v>9</v>
      </c>
      <c r="AE73" s="244"/>
      <c r="AF73" s="245"/>
      <c r="AG73" s="246"/>
      <c r="AH73" s="247"/>
      <c r="AI73" s="246"/>
      <c r="AJ73" s="103"/>
      <c r="AK73" s="248">
        <f t="shared" si="4"/>
        <v>324</v>
      </c>
      <c r="AL73" s="246"/>
      <c r="AM73" s="249">
        <f t="shared" si="5"/>
        <v>0</v>
      </c>
      <c r="AN73" s="249"/>
      <c r="AO73" s="249">
        <v>0</v>
      </c>
      <c r="AP73" s="249"/>
      <c r="AQ73" s="249">
        <v>0</v>
      </c>
      <c r="AR73" s="249"/>
      <c r="AS73" s="249">
        <v>0</v>
      </c>
      <c r="AT73" s="249"/>
      <c r="AU73" s="249">
        <v>0</v>
      </c>
      <c r="AV73" s="249"/>
      <c r="AW73" s="245">
        <v>324</v>
      </c>
      <c r="AX73" s="250"/>
      <c r="AY73" s="104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6"/>
    </row>
    <row r="74" spans="1:62">
      <c r="B74" s="107">
        <v>19</v>
      </c>
      <c r="C74" s="229" t="s">
        <v>143</v>
      </c>
      <c r="D74" s="230"/>
      <c r="E74" s="230"/>
      <c r="F74" s="231" t="s">
        <v>144</v>
      </c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2"/>
      <c r="AD74" s="233">
        <v>9</v>
      </c>
      <c r="AE74" s="234"/>
      <c r="AF74" s="235"/>
      <c r="AG74" s="236"/>
      <c r="AH74" s="237">
        <v>2</v>
      </c>
      <c r="AI74" s="236"/>
      <c r="AJ74" s="108"/>
      <c r="AK74" s="238">
        <f t="shared" si="4"/>
        <v>324</v>
      </c>
      <c r="AL74" s="239"/>
      <c r="AM74" s="220">
        <f t="shared" si="5"/>
        <v>0</v>
      </c>
      <c r="AN74" s="220"/>
      <c r="AO74" s="220">
        <v>0</v>
      </c>
      <c r="AP74" s="220"/>
      <c r="AQ74" s="220">
        <v>0</v>
      </c>
      <c r="AR74" s="220"/>
      <c r="AS74" s="220">
        <v>0</v>
      </c>
      <c r="AT74" s="220"/>
      <c r="AU74" s="220">
        <v>0</v>
      </c>
      <c r="AV74" s="220"/>
      <c r="AW74" s="221">
        <v>324</v>
      </c>
      <c r="AX74" s="222"/>
      <c r="AY74" s="109"/>
      <c r="AZ74" s="110" t="s">
        <v>118</v>
      </c>
      <c r="BA74" s="110"/>
      <c r="BB74" s="110"/>
      <c r="BC74" s="110"/>
      <c r="BD74" s="110"/>
      <c r="BE74" s="110"/>
      <c r="BF74" s="110"/>
      <c r="BG74" s="110"/>
      <c r="BH74" s="110"/>
      <c r="BI74" s="110"/>
      <c r="BJ74" s="111"/>
    </row>
    <row r="75" spans="1:62" s="13" customFormat="1" ht="12" customHeight="1">
      <c r="B75" s="102"/>
      <c r="C75" s="241" t="s">
        <v>145</v>
      </c>
      <c r="D75" s="230"/>
      <c r="E75" s="230"/>
      <c r="F75" s="242" t="s">
        <v>146</v>
      </c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2"/>
      <c r="AD75" s="243">
        <v>16</v>
      </c>
      <c r="AE75" s="244"/>
      <c r="AF75" s="245"/>
      <c r="AG75" s="246"/>
      <c r="AH75" s="247"/>
      <c r="AI75" s="246"/>
      <c r="AJ75" s="103"/>
      <c r="AK75" s="248">
        <f t="shared" si="4"/>
        <v>576</v>
      </c>
      <c r="AL75" s="246"/>
      <c r="AM75" s="249">
        <f t="shared" si="5"/>
        <v>0</v>
      </c>
      <c r="AN75" s="249"/>
      <c r="AO75" s="249">
        <v>0</v>
      </c>
      <c r="AP75" s="249"/>
      <c r="AQ75" s="249">
        <v>0</v>
      </c>
      <c r="AR75" s="249"/>
      <c r="AS75" s="249">
        <v>0</v>
      </c>
      <c r="AT75" s="249"/>
      <c r="AU75" s="249">
        <v>0</v>
      </c>
      <c r="AV75" s="249"/>
      <c r="AW75" s="245">
        <v>576</v>
      </c>
      <c r="AX75" s="250"/>
      <c r="AY75" s="104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6"/>
    </row>
    <row r="76" spans="1:62">
      <c r="B76" s="107">
        <v>20</v>
      </c>
      <c r="C76" s="229" t="s">
        <v>145</v>
      </c>
      <c r="D76" s="230"/>
      <c r="E76" s="230"/>
      <c r="F76" s="231" t="s">
        <v>147</v>
      </c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2"/>
      <c r="AD76" s="233">
        <v>6</v>
      </c>
      <c r="AE76" s="234"/>
      <c r="AF76" s="235">
        <v>3</v>
      </c>
      <c r="AG76" s="236"/>
      <c r="AH76" s="237"/>
      <c r="AI76" s="236"/>
      <c r="AJ76" s="108"/>
      <c r="AK76" s="238">
        <f t="shared" si="4"/>
        <v>216</v>
      </c>
      <c r="AL76" s="239"/>
      <c r="AM76" s="220">
        <f t="shared" si="5"/>
        <v>0</v>
      </c>
      <c r="AN76" s="220"/>
      <c r="AO76" s="220">
        <v>0</v>
      </c>
      <c r="AP76" s="220"/>
      <c r="AQ76" s="220">
        <v>0</v>
      </c>
      <c r="AR76" s="220"/>
      <c r="AS76" s="220">
        <v>0</v>
      </c>
      <c r="AT76" s="220"/>
      <c r="AU76" s="220">
        <v>0</v>
      </c>
      <c r="AV76" s="220"/>
      <c r="AW76" s="221">
        <v>216</v>
      </c>
      <c r="AX76" s="222"/>
      <c r="AY76" s="109"/>
      <c r="AZ76" s="110"/>
      <c r="BA76" s="110" t="s">
        <v>118</v>
      </c>
      <c r="BB76" s="110"/>
      <c r="BC76" s="110"/>
      <c r="BD76" s="110"/>
      <c r="BE76" s="110"/>
      <c r="BF76" s="110"/>
      <c r="BG76" s="110"/>
      <c r="BH76" s="110"/>
      <c r="BI76" s="110"/>
      <c r="BJ76" s="111"/>
    </row>
    <row r="77" spans="1:62">
      <c r="B77" s="107">
        <v>21</v>
      </c>
      <c r="C77" s="229" t="s">
        <v>145</v>
      </c>
      <c r="D77" s="230"/>
      <c r="E77" s="230"/>
      <c r="F77" s="231" t="s">
        <v>119</v>
      </c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2"/>
      <c r="AD77" s="233">
        <v>10</v>
      </c>
      <c r="AE77" s="234"/>
      <c r="AF77" s="235"/>
      <c r="AG77" s="236"/>
      <c r="AH77" s="237">
        <v>4</v>
      </c>
      <c r="AI77" s="236"/>
      <c r="AJ77" s="108"/>
      <c r="AK77" s="238">
        <f t="shared" si="4"/>
        <v>360</v>
      </c>
      <c r="AL77" s="239"/>
      <c r="AM77" s="220">
        <f t="shared" si="5"/>
        <v>0</v>
      </c>
      <c r="AN77" s="220"/>
      <c r="AO77" s="220">
        <v>0</v>
      </c>
      <c r="AP77" s="220"/>
      <c r="AQ77" s="220">
        <v>0</v>
      </c>
      <c r="AR77" s="220"/>
      <c r="AS77" s="220">
        <v>0</v>
      </c>
      <c r="AT77" s="220"/>
      <c r="AU77" s="220">
        <v>0</v>
      </c>
      <c r="AV77" s="220"/>
      <c r="AW77" s="221">
        <v>360</v>
      </c>
      <c r="AX77" s="222"/>
      <c r="AY77" s="109"/>
      <c r="AZ77" s="110"/>
      <c r="BA77" s="110"/>
      <c r="BB77" s="110" t="s">
        <v>118</v>
      </c>
      <c r="BC77" s="110"/>
      <c r="BD77" s="110"/>
      <c r="BE77" s="110"/>
      <c r="BF77" s="110"/>
      <c r="BG77" s="110"/>
      <c r="BH77" s="110"/>
      <c r="BI77" s="110"/>
      <c r="BJ77" s="111"/>
    </row>
    <row r="78" spans="1:62" s="13" customFormat="1" ht="12" customHeight="1">
      <c r="B78" s="102"/>
      <c r="C78" s="241" t="s">
        <v>120</v>
      </c>
      <c r="D78" s="230"/>
      <c r="E78" s="230"/>
      <c r="F78" s="242" t="s">
        <v>121</v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2"/>
      <c r="AD78" s="243">
        <v>24</v>
      </c>
      <c r="AE78" s="244"/>
      <c r="AF78" s="245"/>
      <c r="AG78" s="246"/>
      <c r="AH78" s="247"/>
      <c r="AI78" s="246"/>
      <c r="AJ78" s="103"/>
      <c r="AK78" s="248">
        <f t="shared" si="4"/>
        <v>864</v>
      </c>
      <c r="AL78" s="246"/>
      <c r="AM78" s="249">
        <f t="shared" si="5"/>
        <v>66</v>
      </c>
      <c r="AN78" s="249"/>
      <c r="AO78" s="249">
        <v>0</v>
      </c>
      <c r="AP78" s="249"/>
      <c r="AQ78" s="249">
        <v>0</v>
      </c>
      <c r="AR78" s="249"/>
      <c r="AS78" s="249">
        <v>0</v>
      </c>
      <c r="AT78" s="249"/>
      <c r="AU78" s="249">
        <v>66</v>
      </c>
      <c r="AV78" s="249"/>
      <c r="AW78" s="245">
        <v>798</v>
      </c>
      <c r="AX78" s="250"/>
      <c r="AY78" s="104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6"/>
    </row>
    <row r="79" spans="1:62">
      <c r="B79" s="107">
        <v>22</v>
      </c>
      <c r="C79" s="229" t="s">
        <v>120</v>
      </c>
      <c r="D79" s="230"/>
      <c r="E79" s="230"/>
      <c r="F79" s="231" t="s">
        <v>161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2"/>
      <c r="AD79" s="233">
        <v>18</v>
      </c>
      <c r="AE79" s="234"/>
      <c r="AF79" s="235"/>
      <c r="AG79" s="236"/>
      <c r="AH79" s="237" t="s">
        <v>122</v>
      </c>
      <c r="AI79" s="236"/>
      <c r="AJ79" s="108"/>
      <c r="AK79" s="238">
        <f t="shared" si="4"/>
        <v>648</v>
      </c>
      <c r="AL79" s="239"/>
      <c r="AM79" s="220">
        <f t="shared" si="5"/>
        <v>0</v>
      </c>
      <c r="AN79" s="220"/>
      <c r="AO79" s="220">
        <v>0</v>
      </c>
      <c r="AP79" s="220"/>
      <c r="AQ79" s="220">
        <v>0</v>
      </c>
      <c r="AR79" s="220"/>
      <c r="AS79" s="220">
        <v>0</v>
      </c>
      <c r="AT79" s="220"/>
      <c r="AU79" s="220">
        <v>0</v>
      </c>
      <c r="AV79" s="220"/>
      <c r="AW79" s="221">
        <v>648</v>
      </c>
      <c r="AX79" s="222"/>
      <c r="AY79" s="109" t="s">
        <v>118</v>
      </c>
      <c r="AZ79" s="110" t="s">
        <v>118</v>
      </c>
      <c r="BA79" s="110" t="s">
        <v>118</v>
      </c>
      <c r="BB79" s="110" t="s">
        <v>118</v>
      </c>
      <c r="BC79" s="110"/>
      <c r="BD79" s="110"/>
      <c r="BE79" s="110"/>
      <c r="BF79" s="110"/>
      <c r="BG79" s="110"/>
      <c r="BH79" s="110"/>
      <c r="BI79" s="110"/>
      <c r="BJ79" s="111"/>
    </row>
    <row r="80" spans="1:62">
      <c r="B80" s="107">
        <v>23</v>
      </c>
      <c r="C80" s="229" t="s">
        <v>120</v>
      </c>
      <c r="D80" s="230"/>
      <c r="E80" s="230"/>
      <c r="F80" s="231" t="s">
        <v>123</v>
      </c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2"/>
      <c r="AD80" s="233">
        <v>6</v>
      </c>
      <c r="AE80" s="234"/>
      <c r="AF80" s="235"/>
      <c r="AG80" s="236"/>
      <c r="AH80" s="237" t="s">
        <v>103</v>
      </c>
      <c r="AI80" s="236"/>
      <c r="AJ80" s="108"/>
      <c r="AK80" s="238">
        <f t="shared" si="4"/>
        <v>216</v>
      </c>
      <c r="AL80" s="239"/>
      <c r="AM80" s="220">
        <f t="shared" si="5"/>
        <v>66</v>
      </c>
      <c r="AN80" s="220"/>
      <c r="AO80" s="220">
        <v>0</v>
      </c>
      <c r="AP80" s="220"/>
      <c r="AQ80" s="220">
        <v>0</v>
      </c>
      <c r="AR80" s="220"/>
      <c r="AS80" s="220">
        <v>0</v>
      </c>
      <c r="AT80" s="220"/>
      <c r="AU80" s="220">
        <v>66</v>
      </c>
      <c r="AV80" s="220"/>
      <c r="AW80" s="221">
        <v>150</v>
      </c>
      <c r="AX80" s="222"/>
      <c r="AY80" s="109"/>
      <c r="AZ80" s="110" t="s">
        <v>96</v>
      </c>
      <c r="BA80" s="110" t="s">
        <v>96</v>
      </c>
      <c r="BB80" s="110" t="s">
        <v>96</v>
      </c>
      <c r="BC80" s="110"/>
      <c r="BD80" s="110"/>
      <c r="BE80" s="110"/>
      <c r="BF80" s="110"/>
      <c r="BG80" s="110"/>
      <c r="BH80" s="110"/>
      <c r="BI80" s="110"/>
      <c r="BJ80" s="111"/>
    </row>
    <row r="81" spans="1:62" s="13" customFormat="1" ht="12" customHeight="1">
      <c r="B81" s="102"/>
      <c r="C81" s="241" t="s">
        <v>124</v>
      </c>
      <c r="D81" s="230"/>
      <c r="E81" s="230"/>
      <c r="F81" s="242" t="s">
        <v>125</v>
      </c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2"/>
      <c r="AD81" s="243">
        <v>9</v>
      </c>
      <c r="AE81" s="244"/>
      <c r="AF81" s="245"/>
      <c r="AG81" s="246"/>
      <c r="AH81" s="247"/>
      <c r="AI81" s="246"/>
      <c r="AJ81" s="103"/>
      <c r="AK81" s="248">
        <f t="shared" si="4"/>
        <v>324</v>
      </c>
      <c r="AL81" s="246"/>
      <c r="AM81" s="249">
        <f t="shared" si="5"/>
        <v>0</v>
      </c>
      <c r="AN81" s="249"/>
      <c r="AO81" s="249">
        <v>0</v>
      </c>
      <c r="AP81" s="249"/>
      <c r="AQ81" s="249">
        <v>0</v>
      </c>
      <c r="AR81" s="249"/>
      <c r="AS81" s="249">
        <v>0</v>
      </c>
      <c r="AT81" s="249"/>
      <c r="AU81" s="249">
        <v>0</v>
      </c>
      <c r="AV81" s="249"/>
      <c r="AW81" s="245">
        <v>324</v>
      </c>
      <c r="AX81" s="250"/>
      <c r="AY81" s="104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6"/>
    </row>
    <row r="82" spans="1:62" s="13" customFormat="1" ht="12" customHeight="1">
      <c r="B82" s="102"/>
      <c r="C82" s="241" t="s">
        <v>126</v>
      </c>
      <c r="D82" s="230"/>
      <c r="E82" s="230"/>
      <c r="F82" s="242" t="s">
        <v>127</v>
      </c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2"/>
      <c r="AD82" s="243">
        <v>3</v>
      </c>
      <c r="AE82" s="244"/>
      <c r="AF82" s="245"/>
      <c r="AG82" s="246"/>
      <c r="AH82" s="247"/>
      <c r="AI82" s="246"/>
      <c r="AJ82" s="103"/>
      <c r="AK82" s="248">
        <f t="shared" si="4"/>
        <v>108</v>
      </c>
      <c r="AL82" s="246"/>
      <c r="AM82" s="249">
        <f t="shared" si="5"/>
        <v>0</v>
      </c>
      <c r="AN82" s="249"/>
      <c r="AO82" s="249">
        <v>0</v>
      </c>
      <c r="AP82" s="249"/>
      <c r="AQ82" s="249">
        <v>0</v>
      </c>
      <c r="AR82" s="249"/>
      <c r="AS82" s="249">
        <v>0</v>
      </c>
      <c r="AT82" s="249"/>
      <c r="AU82" s="249">
        <v>0</v>
      </c>
      <c r="AV82" s="249"/>
      <c r="AW82" s="245">
        <v>108</v>
      </c>
      <c r="AX82" s="250"/>
      <c r="AY82" s="104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6"/>
    </row>
    <row r="83" spans="1:62" ht="27" customHeight="1">
      <c r="B83" s="107">
        <v>24</v>
      </c>
      <c r="C83" s="229" t="s">
        <v>126</v>
      </c>
      <c r="D83" s="230"/>
      <c r="E83" s="230"/>
      <c r="F83" s="240" t="s">
        <v>142</v>
      </c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2"/>
      <c r="AD83" s="233">
        <v>3</v>
      </c>
      <c r="AE83" s="234"/>
      <c r="AF83" s="235">
        <v>4</v>
      </c>
      <c r="AG83" s="236"/>
      <c r="AH83" s="237"/>
      <c r="AI83" s="236"/>
      <c r="AJ83" s="108"/>
      <c r="AK83" s="238">
        <f t="shared" si="4"/>
        <v>108</v>
      </c>
      <c r="AL83" s="239"/>
      <c r="AM83" s="220">
        <f t="shared" si="5"/>
        <v>0</v>
      </c>
      <c r="AN83" s="220"/>
      <c r="AO83" s="220">
        <v>0</v>
      </c>
      <c r="AP83" s="220"/>
      <c r="AQ83" s="220">
        <v>0</v>
      </c>
      <c r="AR83" s="220"/>
      <c r="AS83" s="220">
        <v>0</v>
      </c>
      <c r="AT83" s="220"/>
      <c r="AU83" s="220">
        <v>0</v>
      </c>
      <c r="AV83" s="220"/>
      <c r="AW83" s="221">
        <v>108</v>
      </c>
      <c r="AX83" s="222"/>
      <c r="AY83" s="109"/>
      <c r="AZ83" s="110"/>
      <c r="BA83" s="110"/>
      <c r="BB83" s="110" t="s">
        <v>118</v>
      </c>
      <c r="BC83" s="110"/>
      <c r="BD83" s="110"/>
      <c r="BE83" s="110"/>
      <c r="BF83" s="110"/>
      <c r="BG83" s="110"/>
      <c r="BH83" s="110"/>
      <c r="BI83" s="110"/>
      <c r="BJ83" s="111"/>
    </row>
    <row r="84" spans="1:62" s="13" customFormat="1" ht="12" customHeight="1">
      <c r="B84" s="102"/>
      <c r="C84" s="241" t="s">
        <v>128</v>
      </c>
      <c r="D84" s="230"/>
      <c r="E84" s="230"/>
      <c r="F84" s="242" t="s">
        <v>129</v>
      </c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2"/>
      <c r="AD84" s="243">
        <v>6</v>
      </c>
      <c r="AE84" s="244"/>
      <c r="AF84" s="245"/>
      <c r="AG84" s="246"/>
      <c r="AH84" s="247"/>
      <c r="AI84" s="246"/>
      <c r="AJ84" s="103"/>
      <c r="AK84" s="248">
        <f t="shared" si="4"/>
        <v>216</v>
      </c>
      <c r="AL84" s="246"/>
      <c r="AM84" s="249">
        <f t="shared" si="5"/>
        <v>0</v>
      </c>
      <c r="AN84" s="249"/>
      <c r="AO84" s="249">
        <v>0</v>
      </c>
      <c r="AP84" s="249"/>
      <c r="AQ84" s="249">
        <v>0</v>
      </c>
      <c r="AR84" s="249"/>
      <c r="AS84" s="249">
        <v>0</v>
      </c>
      <c r="AT84" s="249"/>
      <c r="AU84" s="249">
        <v>0</v>
      </c>
      <c r="AV84" s="249"/>
      <c r="AW84" s="245">
        <v>216</v>
      </c>
      <c r="AX84" s="250"/>
      <c r="AY84" s="104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6"/>
    </row>
    <row r="85" spans="1:62" ht="14" thickBot="1">
      <c r="B85" s="107">
        <v>25</v>
      </c>
      <c r="C85" s="229" t="s">
        <v>128</v>
      </c>
      <c r="D85" s="230"/>
      <c r="E85" s="230"/>
      <c r="F85" s="231" t="s">
        <v>130</v>
      </c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2"/>
      <c r="AD85" s="233">
        <v>6</v>
      </c>
      <c r="AE85" s="234"/>
      <c r="AF85" s="235">
        <v>4</v>
      </c>
      <c r="AG85" s="236"/>
      <c r="AH85" s="237"/>
      <c r="AI85" s="236"/>
      <c r="AJ85" s="108"/>
      <c r="AK85" s="238">
        <f t="shared" si="4"/>
        <v>216</v>
      </c>
      <c r="AL85" s="239"/>
      <c r="AM85" s="220">
        <f t="shared" si="5"/>
        <v>0</v>
      </c>
      <c r="AN85" s="220"/>
      <c r="AO85" s="220">
        <v>0</v>
      </c>
      <c r="AP85" s="220"/>
      <c r="AQ85" s="220">
        <v>0</v>
      </c>
      <c r="AR85" s="220"/>
      <c r="AS85" s="220">
        <v>0</v>
      </c>
      <c r="AT85" s="220"/>
      <c r="AU85" s="220">
        <v>0</v>
      </c>
      <c r="AV85" s="220"/>
      <c r="AW85" s="221">
        <v>216</v>
      </c>
      <c r="AX85" s="222"/>
      <c r="AY85" s="109"/>
      <c r="AZ85" s="110"/>
      <c r="BA85" s="110"/>
      <c r="BB85" s="110" t="s">
        <v>118</v>
      </c>
      <c r="BC85" s="110"/>
      <c r="BD85" s="110"/>
      <c r="BE85" s="110"/>
      <c r="BF85" s="110"/>
      <c r="BG85" s="110"/>
      <c r="BH85" s="110"/>
      <c r="BI85" s="110"/>
      <c r="BJ85" s="111"/>
    </row>
    <row r="86" spans="1:62" ht="14" thickBot="1">
      <c r="B86" s="112"/>
      <c r="C86" s="113"/>
      <c r="D86" s="114"/>
      <c r="E86" s="114"/>
      <c r="F86" s="115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6"/>
      <c r="AD86" s="113"/>
      <c r="AE86" s="59"/>
      <c r="AF86" s="116"/>
      <c r="AG86" s="117"/>
      <c r="AH86" s="116"/>
      <c r="AJ86" s="118"/>
      <c r="AK86" s="223">
        <f t="shared" si="4"/>
        <v>0</v>
      </c>
      <c r="AL86" s="224"/>
      <c r="AM86" s="225">
        <f t="shared" si="5"/>
        <v>0</v>
      </c>
      <c r="AN86" s="224"/>
      <c r="AO86" s="226"/>
      <c r="AP86" s="227"/>
      <c r="AQ86" s="226"/>
      <c r="AR86" s="227"/>
      <c r="AS86" s="226"/>
      <c r="AT86" s="227"/>
      <c r="AU86" s="226"/>
      <c r="AV86" s="227"/>
      <c r="AW86" s="226"/>
      <c r="AX86" s="228"/>
      <c r="AY86" s="119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1"/>
    </row>
    <row r="87" spans="1:62" ht="6.75" customHeight="1" thickBot="1">
      <c r="B87" s="122"/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5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5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5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6"/>
    </row>
    <row r="88" spans="1:62">
      <c r="B88" s="127"/>
      <c r="C88" s="196" t="s">
        <v>71</v>
      </c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28" t="s">
        <v>72</v>
      </c>
      <c r="S88" s="129"/>
      <c r="T88" s="129"/>
      <c r="U88" s="129"/>
      <c r="V88" s="129"/>
      <c r="W88" s="129"/>
      <c r="X88" s="129"/>
      <c r="Y88" s="129"/>
      <c r="Z88" s="129"/>
      <c r="AA88" s="66"/>
      <c r="AB88" s="130"/>
      <c r="AC88" s="130"/>
      <c r="AD88" s="130"/>
      <c r="AE88" s="130"/>
      <c r="AF88" s="130"/>
      <c r="AG88" s="130"/>
      <c r="AH88" s="130"/>
      <c r="AI88" s="130"/>
      <c r="AJ88" s="131"/>
      <c r="AK88" s="198">
        <f>SUM(AM88,AW88)</f>
        <v>4320</v>
      </c>
      <c r="AL88" s="199"/>
      <c r="AM88" s="200">
        <f>SUM(AO88:AV88)</f>
        <v>1125</v>
      </c>
      <c r="AN88" s="201"/>
      <c r="AO88" s="200">
        <f>AO51+AO60+AO72+AO81</f>
        <v>318</v>
      </c>
      <c r="AP88" s="201"/>
      <c r="AQ88" s="200">
        <v>0</v>
      </c>
      <c r="AR88" s="201"/>
      <c r="AS88" s="200">
        <f>AS51+AS60+AS72+AS81</f>
        <v>237</v>
      </c>
      <c r="AT88" s="201"/>
      <c r="AU88" s="200">
        <f>AU51+AU60+AU72+AU81</f>
        <v>570</v>
      </c>
      <c r="AV88" s="201"/>
      <c r="AW88" s="200">
        <f>AW51+AW60+AW72+AW81</f>
        <v>3195</v>
      </c>
      <c r="AX88" s="201"/>
      <c r="AY88" s="132">
        <v>26</v>
      </c>
      <c r="AZ88" s="133">
        <v>29</v>
      </c>
      <c r="BA88" s="133">
        <v>20</v>
      </c>
      <c r="BB88" s="133">
        <v>9</v>
      </c>
      <c r="BC88" s="133">
        <v>0</v>
      </c>
      <c r="BD88" s="133">
        <v>0</v>
      </c>
      <c r="BE88" s="133">
        <v>0</v>
      </c>
      <c r="BF88" s="133">
        <v>0</v>
      </c>
      <c r="BG88" s="133">
        <v>0</v>
      </c>
      <c r="BH88" s="133">
        <v>0</v>
      </c>
      <c r="BI88" s="134">
        <v>0</v>
      </c>
      <c r="BJ88" s="135">
        <v>0</v>
      </c>
    </row>
    <row r="89" spans="1:62">
      <c r="B89" s="136"/>
      <c r="C89" s="215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12" t="s">
        <v>78</v>
      </c>
      <c r="S89" s="84"/>
      <c r="T89" s="84"/>
      <c r="U89" s="84"/>
      <c r="V89" s="84"/>
      <c r="W89" s="84"/>
      <c r="X89" s="84"/>
      <c r="Y89" s="84"/>
      <c r="Z89" s="84"/>
      <c r="AB89" s="84"/>
      <c r="AC89" s="84"/>
      <c r="AD89" s="84"/>
      <c r="AE89" s="84"/>
      <c r="AF89" s="84"/>
      <c r="AG89" s="84"/>
      <c r="AH89" s="84"/>
      <c r="AI89" s="84"/>
      <c r="AJ89" s="84"/>
      <c r="AK89" s="218">
        <f>SUM(AM89,AW89)</f>
        <v>4320</v>
      </c>
      <c r="AL89" s="219"/>
      <c r="AM89" s="205">
        <f>SUM(AO89:AV89)</f>
        <v>1125</v>
      </c>
      <c r="AN89" s="206"/>
      <c r="AO89" s="205">
        <f>AO88</f>
        <v>318</v>
      </c>
      <c r="AP89" s="206"/>
      <c r="AQ89" s="205">
        <v>0</v>
      </c>
      <c r="AR89" s="206"/>
      <c r="AS89" s="205">
        <f>AS88</f>
        <v>237</v>
      </c>
      <c r="AT89" s="206"/>
      <c r="AU89" s="205">
        <f>AU88</f>
        <v>570</v>
      </c>
      <c r="AV89" s="206"/>
      <c r="AW89" s="205">
        <f>AW88</f>
        <v>3195</v>
      </c>
      <c r="AX89" s="206"/>
      <c r="AY89" s="137">
        <v>26</v>
      </c>
      <c r="AZ89" s="138">
        <v>29</v>
      </c>
      <c r="BA89" s="138">
        <v>20</v>
      </c>
      <c r="BB89" s="138">
        <v>9</v>
      </c>
      <c r="BC89" s="138">
        <v>0</v>
      </c>
      <c r="BD89" s="138">
        <v>0</v>
      </c>
      <c r="BE89" s="138">
        <v>0</v>
      </c>
      <c r="BF89" s="138">
        <v>0</v>
      </c>
      <c r="BG89" s="138">
        <v>0</v>
      </c>
      <c r="BH89" s="138">
        <v>0</v>
      </c>
      <c r="BI89" s="138">
        <v>0</v>
      </c>
      <c r="BJ89" s="139">
        <v>0</v>
      </c>
    </row>
    <row r="90" spans="1:62">
      <c r="B90" s="136"/>
      <c r="C90" s="215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08" t="s">
        <v>89</v>
      </c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84"/>
      <c r="AE90" s="84"/>
      <c r="AF90" s="84"/>
      <c r="AG90" s="84"/>
      <c r="AH90" s="84"/>
      <c r="AI90" s="84"/>
      <c r="AJ90" s="84"/>
      <c r="AK90" s="140"/>
      <c r="AL90" s="141"/>
      <c r="AM90" s="142"/>
      <c r="AN90" s="143"/>
      <c r="AO90" s="142"/>
      <c r="AP90" s="143"/>
      <c r="AQ90" s="142"/>
      <c r="AR90" s="143"/>
      <c r="AS90" s="142"/>
      <c r="AT90" s="143"/>
      <c r="AU90" s="142"/>
      <c r="AV90" s="143"/>
      <c r="AW90" s="142"/>
      <c r="AX90" s="142"/>
      <c r="AY90" s="137" t="s">
        <v>131</v>
      </c>
      <c r="AZ90" s="138" t="s">
        <v>131</v>
      </c>
      <c r="BA90" s="138" t="s">
        <v>131</v>
      </c>
      <c r="BB90" s="138" t="s">
        <v>131</v>
      </c>
      <c r="BC90" s="138"/>
      <c r="BD90" s="138"/>
      <c r="BE90" s="138"/>
      <c r="BF90" s="138"/>
      <c r="BG90" s="138"/>
      <c r="BH90" s="138"/>
      <c r="BI90" s="138"/>
      <c r="BJ90" s="139"/>
    </row>
    <row r="91" spans="1:62" ht="14" thickBot="1">
      <c r="B91" s="136"/>
      <c r="C91" s="215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12" t="s">
        <v>88</v>
      </c>
      <c r="S91" s="84"/>
      <c r="T91" s="84"/>
      <c r="U91" s="84"/>
      <c r="V91" s="84"/>
      <c r="W91" s="84"/>
      <c r="X91" s="84"/>
      <c r="Y91" s="84"/>
      <c r="Z91" s="84"/>
      <c r="AB91" s="84"/>
      <c r="AC91" s="84"/>
      <c r="AD91" s="84"/>
      <c r="AE91" s="84"/>
      <c r="AF91" s="84"/>
      <c r="AG91" s="84"/>
      <c r="AH91" s="84"/>
      <c r="AI91" s="84"/>
      <c r="AJ91" s="84"/>
      <c r="AK91" s="144"/>
      <c r="AL91" s="145"/>
      <c r="AM91" s="146"/>
      <c r="AN91" s="147"/>
      <c r="AO91" s="146"/>
      <c r="AP91" s="147"/>
      <c r="AQ91" s="146"/>
      <c r="AR91" s="147"/>
      <c r="AS91" s="146"/>
      <c r="AT91" s="147"/>
      <c r="AU91" s="146"/>
      <c r="AV91" s="147"/>
      <c r="AW91" s="146"/>
      <c r="AX91" s="146"/>
      <c r="AY91" s="148" t="s">
        <v>132</v>
      </c>
      <c r="AZ91" s="149" t="s">
        <v>133</v>
      </c>
      <c r="BA91" s="149" t="s">
        <v>132</v>
      </c>
      <c r="BB91" s="149" t="s">
        <v>133</v>
      </c>
      <c r="BC91" s="149"/>
      <c r="BD91" s="149"/>
      <c r="BE91" s="149"/>
      <c r="BF91" s="149"/>
      <c r="BG91" s="149"/>
      <c r="BH91" s="149"/>
      <c r="BI91" s="149"/>
      <c r="BJ91" s="150"/>
    </row>
    <row r="92" spans="1:62">
      <c r="B92" s="136"/>
      <c r="C92" s="217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12" t="s">
        <v>73</v>
      </c>
      <c r="S92" s="84"/>
      <c r="T92" s="84"/>
      <c r="U92" s="84"/>
      <c r="V92" s="84"/>
      <c r="W92" s="84"/>
      <c r="X92" s="84"/>
      <c r="Y92" s="84"/>
      <c r="Z92" s="84"/>
      <c r="AB92" s="151"/>
      <c r="AC92" s="151"/>
      <c r="AD92" s="151"/>
      <c r="AE92" s="151"/>
      <c r="AF92" s="151"/>
      <c r="AG92" s="151"/>
      <c r="AH92" s="151"/>
      <c r="AI92" s="151"/>
      <c r="AJ92" s="151"/>
      <c r="AK92" s="209">
        <f>SUM(AY92:BJ92)</f>
        <v>0</v>
      </c>
      <c r="AL92" s="210"/>
      <c r="AM92" s="68"/>
      <c r="AY92" s="152">
        <v>0</v>
      </c>
      <c r="AZ92" s="153">
        <v>0</v>
      </c>
      <c r="BA92" s="153">
        <v>0</v>
      </c>
      <c r="BB92" s="153">
        <v>0</v>
      </c>
      <c r="BC92" s="153"/>
      <c r="BD92" s="153"/>
      <c r="BE92" s="153"/>
      <c r="BF92" s="153"/>
      <c r="BG92" s="153"/>
      <c r="BH92" s="153"/>
      <c r="BI92" s="153"/>
      <c r="BJ92" s="154"/>
    </row>
    <row r="93" spans="1:62">
      <c r="A93" s="155" t="str">
        <f>AW93</f>
        <v>120,0</v>
      </c>
      <c r="B93" s="136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156" t="s">
        <v>74</v>
      </c>
      <c r="S93" s="84"/>
      <c r="T93" s="84"/>
      <c r="U93" s="84"/>
      <c r="W93" s="84"/>
      <c r="X93" s="84"/>
      <c r="Y93" s="84"/>
      <c r="Z93" s="84"/>
      <c r="AB93" s="157"/>
      <c r="AC93" s="157"/>
      <c r="AD93" s="157"/>
      <c r="AE93" s="157"/>
      <c r="AF93" s="157"/>
      <c r="AG93" s="157"/>
      <c r="AH93" s="157"/>
      <c r="AI93" s="157"/>
      <c r="AJ93" s="157"/>
      <c r="AK93" s="211">
        <f>SUM(AY93:BJ93)</f>
        <v>17</v>
      </c>
      <c r="AL93" s="212"/>
      <c r="AM93" s="158" t="s">
        <v>85</v>
      </c>
      <c r="AV93" s="159"/>
      <c r="AW93" s="213" t="s">
        <v>134</v>
      </c>
      <c r="AX93" s="214"/>
      <c r="AY93" s="37">
        <v>5</v>
      </c>
      <c r="AZ93" s="30">
        <v>5</v>
      </c>
      <c r="BA93" s="30">
        <v>4</v>
      </c>
      <c r="BB93" s="30">
        <v>3</v>
      </c>
      <c r="BC93" s="30"/>
      <c r="BD93" s="30"/>
      <c r="BE93" s="30"/>
      <c r="BF93" s="30"/>
      <c r="BG93" s="30"/>
      <c r="BH93" s="30"/>
      <c r="BI93" s="30"/>
      <c r="BJ93" s="76"/>
    </row>
    <row r="94" spans="1:62" ht="14" thickBot="1">
      <c r="B94" s="160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2" t="s">
        <v>75</v>
      </c>
      <c r="S94" s="161"/>
      <c r="T94" s="161"/>
      <c r="U94" s="161"/>
      <c r="V94" s="64"/>
      <c r="W94" s="161"/>
      <c r="X94" s="161"/>
      <c r="Y94" s="161"/>
      <c r="Z94" s="161"/>
      <c r="AA94" s="64"/>
      <c r="AB94" s="163"/>
      <c r="AC94" s="163"/>
      <c r="AD94" s="163"/>
      <c r="AE94" s="163"/>
      <c r="AF94" s="163"/>
      <c r="AG94" s="163"/>
      <c r="AH94" s="163"/>
      <c r="AI94" s="163"/>
      <c r="AJ94" s="163"/>
      <c r="AK94" s="203">
        <f>SUM(AY94:BJ94)</f>
        <v>22</v>
      </c>
      <c r="AL94" s="204"/>
      <c r="AM94" s="1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165">
        <v>7</v>
      </c>
      <c r="AZ94" s="46">
        <v>6</v>
      </c>
      <c r="BA94" s="46">
        <v>5</v>
      </c>
      <c r="BB94" s="46">
        <v>4</v>
      </c>
      <c r="BC94" s="46"/>
      <c r="BD94" s="46"/>
      <c r="BE94" s="46"/>
      <c r="BF94" s="46"/>
      <c r="BG94" s="46"/>
      <c r="BH94" s="46"/>
      <c r="BI94" s="46"/>
      <c r="BJ94" s="166"/>
    </row>
    <row r="96" spans="1:62" s="168" customFormat="1" ht="16">
      <c r="G96" s="169" t="s">
        <v>162</v>
      </c>
    </row>
  </sheetData>
  <mergeCells count="596">
    <mergeCell ref="AK94:AL94"/>
    <mergeCell ref="C71:E71"/>
    <mergeCell ref="F71:AC71"/>
    <mergeCell ref="AD71:AE71"/>
    <mergeCell ref="AF71:AG71"/>
    <mergeCell ref="AH71:AI71"/>
    <mergeCell ref="AK71:AL71"/>
    <mergeCell ref="AU89:AV89"/>
    <mergeCell ref="AW89:AX89"/>
    <mergeCell ref="R90:AC90"/>
    <mergeCell ref="AK92:AL92"/>
    <mergeCell ref="AK93:AL93"/>
    <mergeCell ref="AW93:AX93"/>
    <mergeCell ref="C89:Q92"/>
    <mergeCell ref="AK89:AL89"/>
    <mergeCell ref="AM89:AN89"/>
    <mergeCell ref="AO89:AP89"/>
    <mergeCell ref="AQ89:AR89"/>
    <mergeCell ref="C88:Q88"/>
    <mergeCell ref="AK88:AL88"/>
    <mergeCell ref="AM88:AN88"/>
    <mergeCell ref="AO88:AP88"/>
    <mergeCell ref="AQ88:AR88"/>
    <mergeCell ref="AS88:AT88"/>
    <mergeCell ref="AM71:AN71"/>
    <mergeCell ref="AO71:AP71"/>
    <mergeCell ref="AQ71:AR71"/>
    <mergeCell ref="AS71:AT71"/>
    <mergeCell ref="AU71:AV71"/>
    <mergeCell ref="AW71:AX71"/>
    <mergeCell ref="AS85:AT85"/>
    <mergeCell ref="AU85:AV85"/>
    <mergeCell ref="AW85:AX85"/>
    <mergeCell ref="AS81:AT81"/>
    <mergeCell ref="AU81:AV81"/>
    <mergeCell ref="AW81:AX81"/>
    <mergeCell ref="AS82:AT82"/>
    <mergeCell ref="AU82:AV82"/>
    <mergeCell ref="AW82:AX82"/>
    <mergeCell ref="AS79:AT79"/>
    <mergeCell ref="AU79:AV79"/>
    <mergeCell ref="AW79:AX79"/>
    <mergeCell ref="AS75:AT75"/>
    <mergeCell ref="AU75:AV75"/>
    <mergeCell ref="AW75:AX75"/>
    <mergeCell ref="AS76:AT76"/>
    <mergeCell ref="AK86:AL86"/>
    <mergeCell ref="AM86:AN86"/>
    <mergeCell ref="AO86:AP86"/>
    <mergeCell ref="AQ86:AR86"/>
    <mergeCell ref="AS86:AT86"/>
    <mergeCell ref="AS89:AT89"/>
    <mergeCell ref="AU86:AV86"/>
    <mergeCell ref="AW86:AX86"/>
    <mergeCell ref="C85:E85"/>
    <mergeCell ref="F85:AC85"/>
    <mergeCell ref="AD85:AE85"/>
    <mergeCell ref="AF85:AG85"/>
    <mergeCell ref="AH85:AI85"/>
    <mergeCell ref="AK85:AL85"/>
    <mergeCell ref="AM85:AN85"/>
    <mergeCell ref="AO85:AP85"/>
    <mergeCell ref="AQ85:AR85"/>
    <mergeCell ref="AU88:AV88"/>
    <mergeCell ref="AW88:AX88"/>
    <mergeCell ref="C83:E83"/>
    <mergeCell ref="F83:AC83"/>
    <mergeCell ref="AD83:AE83"/>
    <mergeCell ref="AF83:AG83"/>
    <mergeCell ref="AH83:AI83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K83:AL83"/>
    <mergeCell ref="AM83:AN83"/>
    <mergeCell ref="AO83:AP83"/>
    <mergeCell ref="AQ83:AR83"/>
    <mergeCell ref="AS83:AT83"/>
    <mergeCell ref="AU83:AV83"/>
    <mergeCell ref="AS84:AT84"/>
    <mergeCell ref="AU84:AV84"/>
    <mergeCell ref="AW84:AX84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C80:E80"/>
    <mergeCell ref="F80:AC80"/>
    <mergeCell ref="AD80:AE80"/>
    <mergeCell ref="AF80:AG80"/>
    <mergeCell ref="AH80:AI80"/>
    <mergeCell ref="AW80:AX80"/>
    <mergeCell ref="AK80:AL80"/>
    <mergeCell ref="AM80:AN80"/>
    <mergeCell ref="AO80:AP80"/>
    <mergeCell ref="AQ80:AR80"/>
    <mergeCell ref="AS80:AT80"/>
    <mergeCell ref="AU80:AV80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C77:E77"/>
    <mergeCell ref="F77:AC77"/>
    <mergeCell ref="AD77:AE77"/>
    <mergeCell ref="AF77:AG77"/>
    <mergeCell ref="AH77:AI77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K77:AL77"/>
    <mergeCell ref="AM77:AN77"/>
    <mergeCell ref="AO77:AP77"/>
    <mergeCell ref="AQ77:AR77"/>
    <mergeCell ref="AS77:AT77"/>
    <mergeCell ref="AU77:AV77"/>
    <mergeCell ref="AS78:AT78"/>
    <mergeCell ref="AU78:AV78"/>
    <mergeCell ref="AW78:AX78"/>
    <mergeCell ref="AU76:AV76"/>
    <mergeCell ref="AW76:AX76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3:AT73"/>
    <mergeCell ref="AU73:AV73"/>
    <mergeCell ref="AW73:AX73"/>
    <mergeCell ref="C74:E74"/>
    <mergeCell ref="F74:AC74"/>
    <mergeCell ref="AD74:AE74"/>
    <mergeCell ref="AF74:AG74"/>
    <mergeCell ref="AH74:AI74"/>
    <mergeCell ref="AW74:AX74"/>
    <mergeCell ref="AK74:AL74"/>
    <mergeCell ref="AM74:AN74"/>
    <mergeCell ref="AO74:AP74"/>
    <mergeCell ref="AQ74:AR74"/>
    <mergeCell ref="AS74:AT74"/>
    <mergeCell ref="AU74:AV74"/>
    <mergeCell ref="C73:E73"/>
    <mergeCell ref="F73:AC73"/>
    <mergeCell ref="AD73:AE73"/>
    <mergeCell ref="AF73:AG73"/>
    <mergeCell ref="AH73:AI73"/>
    <mergeCell ref="AK73:AL73"/>
    <mergeCell ref="AM73:AN73"/>
    <mergeCell ref="AO73:AP73"/>
    <mergeCell ref="AQ73:AR73"/>
    <mergeCell ref="C70:E70"/>
    <mergeCell ref="F70:AC70"/>
    <mergeCell ref="AD70:AE70"/>
    <mergeCell ref="AF70:AG70"/>
    <mergeCell ref="AH70:AI70"/>
    <mergeCell ref="AW70:AX70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K70:AL70"/>
    <mergeCell ref="AM70:AN70"/>
    <mergeCell ref="AO70:AP70"/>
    <mergeCell ref="AQ70:AR70"/>
    <mergeCell ref="AS70:AT70"/>
    <mergeCell ref="AU70:AV70"/>
    <mergeCell ref="AS72:AT72"/>
    <mergeCell ref="AU72:AV72"/>
    <mergeCell ref="AW72:AX72"/>
    <mergeCell ref="AS68:AT68"/>
    <mergeCell ref="AU68:AV68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S69:AT69"/>
    <mergeCell ref="AU69:AV69"/>
    <mergeCell ref="AW69:AX69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6:AT66"/>
    <mergeCell ref="AU66:AV66"/>
    <mergeCell ref="AW66:AX66"/>
    <mergeCell ref="C67:E67"/>
    <mergeCell ref="F67:AC67"/>
    <mergeCell ref="AD67:AE67"/>
    <mergeCell ref="AF67:AG67"/>
    <mergeCell ref="AH67:AI67"/>
    <mergeCell ref="AW67:AX67"/>
    <mergeCell ref="AK67:AL67"/>
    <mergeCell ref="AM67:AN67"/>
    <mergeCell ref="AO67:AP67"/>
    <mergeCell ref="AQ67:AR67"/>
    <mergeCell ref="AS67:AT67"/>
    <mergeCell ref="AU67:AV67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C64:E64"/>
    <mergeCell ref="F64:AC64"/>
    <mergeCell ref="AD64:AE64"/>
    <mergeCell ref="AF64:AG64"/>
    <mergeCell ref="AH64:AI64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K64:AL64"/>
    <mergeCell ref="AM64:AN64"/>
    <mergeCell ref="AO64:AP64"/>
    <mergeCell ref="AQ64:AR64"/>
    <mergeCell ref="AS64:AT64"/>
    <mergeCell ref="AU64:AV64"/>
    <mergeCell ref="AS65:AT65"/>
    <mergeCell ref="AU65:AV65"/>
    <mergeCell ref="AW65:AX65"/>
    <mergeCell ref="AS62:AT62"/>
    <mergeCell ref="AU62:AV62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S63:AT63"/>
    <mergeCell ref="AU63:AV63"/>
    <mergeCell ref="AW63:AX63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0:AT60"/>
    <mergeCell ref="AU60:AV60"/>
    <mergeCell ref="AW60:AX60"/>
    <mergeCell ref="C61:E61"/>
    <mergeCell ref="F61:AC61"/>
    <mergeCell ref="AD61:AE61"/>
    <mergeCell ref="AF61:AG61"/>
    <mergeCell ref="AH61:AI61"/>
    <mergeCell ref="AW61:AX61"/>
    <mergeCell ref="AK61:AL61"/>
    <mergeCell ref="AM61:AN61"/>
    <mergeCell ref="AO61:AP61"/>
    <mergeCell ref="AQ61:AR61"/>
    <mergeCell ref="AS61:AT61"/>
    <mergeCell ref="AU61:AV61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C58:E58"/>
    <mergeCell ref="F58:AC58"/>
    <mergeCell ref="AD58:AE58"/>
    <mergeCell ref="AF58:AG58"/>
    <mergeCell ref="AH58:AI58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K58:AL58"/>
    <mergeCell ref="AM58:AN58"/>
    <mergeCell ref="AO58:AP58"/>
    <mergeCell ref="AQ58:AR58"/>
    <mergeCell ref="AS58:AT58"/>
    <mergeCell ref="AU58:AV58"/>
    <mergeCell ref="AS59:AT59"/>
    <mergeCell ref="AU59:AV59"/>
    <mergeCell ref="AW59:AX59"/>
    <mergeCell ref="AS56:AT56"/>
    <mergeCell ref="AU56:AV56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S57:AT57"/>
    <mergeCell ref="AU57:AV57"/>
    <mergeCell ref="AW57:AX57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4:AT54"/>
    <mergeCell ref="AU54:AV54"/>
    <mergeCell ref="AW54:AX54"/>
    <mergeCell ref="C55:E55"/>
    <mergeCell ref="F55:AC55"/>
    <mergeCell ref="AD55:AE55"/>
    <mergeCell ref="AF55:AG55"/>
    <mergeCell ref="AH55:AI55"/>
    <mergeCell ref="AW55:AX55"/>
    <mergeCell ref="AK55:AL55"/>
    <mergeCell ref="AM55:AN55"/>
    <mergeCell ref="AO55:AP55"/>
    <mergeCell ref="AQ55:AR55"/>
    <mergeCell ref="AS55:AT55"/>
    <mergeCell ref="AU55:AV55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C52:E52"/>
    <mergeCell ref="F52:AC52"/>
    <mergeCell ref="AD52:AE52"/>
    <mergeCell ref="AF52:AG52"/>
    <mergeCell ref="AH52:AI52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K52:AL52"/>
    <mergeCell ref="AM52:AN52"/>
    <mergeCell ref="AO52:AP52"/>
    <mergeCell ref="AQ52:AR52"/>
    <mergeCell ref="AS52:AT52"/>
    <mergeCell ref="AU52:AV52"/>
    <mergeCell ref="AS53:AT53"/>
    <mergeCell ref="AU53:AV53"/>
    <mergeCell ref="AW53:AX53"/>
    <mergeCell ref="AS50:AT50"/>
    <mergeCell ref="AU50:AV50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S51:AT51"/>
    <mergeCell ref="AU51:AV51"/>
    <mergeCell ref="AW51:AX51"/>
    <mergeCell ref="C50:E50"/>
    <mergeCell ref="F50:AC50"/>
    <mergeCell ref="AD50:AE50"/>
    <mergeCell ref="AF50:AG50"/>
    <mergeCell ref="AH50:AI50"/>
    <mergeCell ref="AK50:AL50"/>
    <mergeCell ref="AM50:AN50"/>
    <mergeCell ref="AO50:AP50"/>
    <mergeCell ref="AQ50:AR50"/>
    <mergeCell ref="AK46:AL46"/>
    <mergeCell ref="AW46:AX46"/>
    <mergeCell ref="AK47:AL47"/>
    <mergeCell ref="C49:E49"/>
    <mergeCell ref="F49:AC49"/>
    <mergeCell ref="AD49:AE49"/>
    <mergeCell ref="AF49:AG49"/>
    <mergeCell ref="AH49:AI49"/>
    <mergeCell ref="AW49:AX49"/>
    <mergeCell ref="AK49:AL49"/>
    <mergeCell ref="AM49:AN49"/>
    <mergeCell ref="AO49:AP49"/>
    <mergeCell ref="AQ49:AR49"/>
    <mergeCell ref="AS49:AT49"/>
    <mergeCell ref="AU49:AV49"/>
    <mergeCell ref="AU41:AV41"/>
    <mergeCell ref="AW41:AX41"/>
    <mergeCell ref="C42:Q45"/>
    <mergeCell ref="AK42:AL42"/>
    <mergeCell ref="AM42:AN42"/>
    <mergeCell ref="AO42:AP42"/>
    <mergeCell ref="AQ42:AR42"/>
    <mergeCell ref="AS42:AT42"/>
    <mergeCell ref="AU42:AV42"/>
    <mergeCell ref="AW42:AX42"/>
    <mergeCell ref="C41:Q41"/>
    <mergeCell ref="AK41:AL41"/>
    <mergeCell ref="AM41:AN41"/>
    <mergeCell ref="AO41:AP41"/>
    <mergeCell ref="AQ41:AR41"/>
    <mergeCell ref="AS41:AT41"/>
    <mergeCell ref="R43:AC43"/>
    <mergeCell ref="AK45:AL45"/>
    <mergeCell ref="AK39:AL39"/>
    <mergeCell ref="AM39:AN39"/>
    <mergeCell ref="AO39:AP39"/>
    <mergeCell ref="AQ39:AR39"/>
    <mergeCell ref="AS39:AT39"/>
    <mergeCell ref="AU39:AV39"/>
    <mergeCell ref="AW39:AX39"/>
    <mergeCell ref="AK38:AL38"/>
    <mergeCell ref="AM38:AN38"/>
    <mergeCell ref="AO38:AP38"/>
    <mergeCell ref="AQ38:AR38"/>
    <mergeCell ref="AS38:AT38"/>
    <mergeCell ref="AU38:AV38"/>
    <mergeCell ref="AS37:AT37"/>
    <mergeCell ref="AU37:AV37"/>
    <mergeCell ref="AW37:AX37"/>
    <mergeCell ref="C38:E38"/>
    <mergeCell ref="F38:AC38"/>
    <mergeCell ref="AD38:AE38"/>
    <mergeCell ref="AF38:AG38"/>
    <mergeCell ref="AH38:AI38"/>
    <mergeCell ref="AW38:AX38"/>
    <mergeCell ref="C37:E37"/>
    <mergeCell ref="F37:AC37"/>
    <mergeCell ref="AD37:AE37"/>
    <mergeCell ref="AF37:AG37"/>
    <mergeCell ref="AH37:AI37"/>
    <mergeCell ref="AK37:AL37"/>
    <mergeCell ref="AM37:AN37"/>
    <mergeCell ref="AO37:AP37"/>
    <mergeCell ref="AQ37:AR37"/>
    <mergeCell ref="C35:AC35"/>
    <mergeCell ref="AD35:AE35"/>
    <mergeCell ref="AF35:AG35"/>
    <mergeCell ref="AH35:AI35"/>
    <mergeCell ref="AK35:AL35"/>
    <mergeCell ref="AM35:AN35"/>
    <mergeCell ref="AO35:AP35"/>
    <mergeCell ref="AQ35:AR35"/>
    <mergeCell ref="AW29:AX34"/>
    <mergeCell ref="AF30:AG33"/>
    <mergeCell ref="AH30:AI33"/>
    <mergeCell ref="AJ30:AJ33"/>
    <mergeCell ref="AM30:AN34"/>
    <mergeCell ref="AO30:AP34"/>
    <mergeCell ref="AQ30:AR34"/>
    <mergeCell ref="AS30:AT34"/>
    <mergeCell ref="AU30:AV34"/>
    <mergeCell ref="AS35:AT35"/>
    <mergeCell ref="AU35:AV35"/>
    <mergeCell ref="AW35:AX35"/>
    <mergeCell ref="AY24:BB24"/>
    <mergeCell ref="I26:J26"/>
    <mergeCell ref="L26:O26"/>
    <mergeCell ref="S26:U26"/>
    <mergeCell ref="Y26:AA26"/>
    <mergeCell ref="AE26:AG26"/>
    <mergeCell ref="B28:B34"/>
    <mergeCell ref="AD28:AD33"/>
    <mergeCell ref="AE28:AE33"/>
    <mergeCell ref="AF28:AJ28"/>
    <mergeCell ref="AK28:AX28"/>
    <mergeCell ref="AY28:BJ28"/>
    <mergeCell ref="AF29:AJ29"/>
    <mergeCell ref="AK29:AL34"/>
    <mergeCell ref="AM29:AR29"/>
    <mergeCell ref="AS29:AV29"/>
    <mergeCell ref="C31:AC31"/>
    <mergeCell ref="AY31:BJ31"/>
    <mergeCell ref="B14:B17"/>
    <mergeCell ref="BC14:BC17"/>
    <mergeCell ref="BD14:BD17"/>
    <mergeCell ref="BE14:BE17"/>
    <mergeCell ref="BF14:BF17"/>
    <mergeCell ref="BG14:BG17"/>
    <mergeCell ref="E10:F10"/>
    <mergeCell ref="H10:L10"/>
    <mergeCell ref="O10:AH10"/>
    <mergeCell ref="AN10:BJ10"/>
    <mergeCell ref="V13:AD13"/>
    <mergeCell ref="BC13:BJ13"/>
    <mergeCell ref="BH14:BH17"/>
    <mergeCell ref="BI14:BI17"/>
    <mergeCell ref="BJ14:BJ17"/>
    <mergeCell ref="H9:L9"/>
    <mergeCell ref="O9:AH9"/>
    <mergeCell ref="AI9:BJ9"/>
    <mergeCell ref="B5:O5"/>
    <mergeCell ref="Q5:AG5"/>
    <mergeCell ref="Q6:AG6"/>
    <mergeCell ref="AN6:BJ6"/>
    <mergeCell ref="Q7:AG7"/>
    <mergeCell ref="AN7:BJ7"/>
    <mergeCell ref="B1:P1"/>
    <mergeCell ref="AM1:BI1"/>
    <mergeCell ref="A2:P2"/>
    <mergeCell ref="B3:P3"/>
    <mergeCell ref="AM3:BJ4"/>
    <mergeCell ref="B4:M4"/>
    <mergeCell ref="Q4:AG4"/>
    <mergeCell ref="D8:F8"/>
    <mergeCell ref="H8:L8"/>
    <mergeCell ref="AN8:BJ8"/>
  </mergeCells>
  <printOptions horizontalCentered="1"/>
  <pageMargins left="0.19685039370078741" right="0.19685039370078741" top="0.35433070866141736" bottom="0.47244094488188981" header="0.23622047244094491" footer="0.23622047244094491"/>
  <pageSetup paperSize="8" scale="65" orientation="portrait" horizontalDpi="300" r:id="rId1"/>
  <headerFooter alignWithMargins="0">
    <oddHeader xml:space="preserve">&amp;L&amp;"Times New Roman,обычный"&amp;8УАП и ОУП МГУ  НИВЦ МГУ  АИС "Учебный план"  </oddHeader>
    <oddFooter>&amp;R&amp;"Times New Roman,Обычный"&amp;8&amp;P/&amp;N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2"/>
  <sheetViews>
    <sheetView topLeftCell="A40" workbookViewId="0">
      <selection activeCell="D42" sqref="D42"/>
    </sheetView>
  </sheetViews>
  <sheetFormatPr baseColWidth="10" defaultColWidth="53.83203125" defaultRowHeight="16"/>
  <cols>
    <col min="1" max="1" width="22.1640625" style="172" customWidth="1"/>
    <col min="2" max="2" width="9.6640625" style="173" bestFit="1" customWidth="1"/>
    <col min="3" max="3" width="26.1640625" style="172" bestFit="1" customWidth="1"/>
    <col min="4" max="4" width="76" style="172" bestFit="1" customWidth="1"/>
    <col min="5" max="5" width="8.5" style="173" bestFit="1" customWidth="1"/>
    <col min="6" max="16384" width="53.83203125" style="172"/>
  </cols>
  <sheetData>
    <row r="1" spans="1:5">
      <c r="A1" s="170" t="s">
        <v>163</v>
      </c>
      <c r="B1" s="171"/>
    </row>
    <row r="2" spans="1:5">
      <c r="A2" s="172" t="s">
        <v>164</v>
      </c>
    </row>
    <row r="3" spans="1:5">
      <c r="A3" s="170" t="s">
        <v>212</v>
      </c>
      <c r="B3" s="171"/>
    </row>
    <row r="4" spans="1:5">
      <c r="B4" s="171"/>
    </row>
    <row r="5" spans="1:5">
      <c r="A5" s="174" t="s">
        <v>165</v>
      </c>
      <c r="B5" s="174" t="s">
        <v>166</v>
      </c>
      <c r="C5" s="174" t="s">
        <v>167</v>
      </c>
      <c r="D5" s="174" t="s">
        <v>169</v>
      </c>
      <c r="E5" s="174" t="s">
        <v>168</v>
      </c>
    </row>
    <row r="6" spans="1:5" ht="15.75" customHeight="1">
      <c r="A6" s="348" t="s">
        <v>170</v>
      </c>
      <c r="B6" s="175">
        <v>1</v>
      </c>
      <c r="C6" s="176" t="s">
        <v>171</v>
      </c>
      <c r="D6" s="176" t="s">
        <v>201</v>
      </c>
      <c r="E6" s="175">
        <v>2</v>
      </c>
    </row>
    <row r="7" spans="1:5">
      <c r="A7" s="349"/>
      <c r="B7" s="175">
        <v>1</v>
      </c>
      <c r="C7" s="176"/>
      <c r="D7" s="172" t="s">
        <v>202</v>
      </c>
      <c r="E7" s="175">
        <v>2</v>
      </c>
    </row>
    <row r="8" spans="1:5" ht="17">
      <c r="A8" s="349"/>
      <c r="B8" s="175">
        <v>1</v>
      </c>
      <c r="C8" s="176"/>
      <c r="D8" s="176" t="s">
        <v>203</v>
      </c>
      <c r="E8" s="175">
        <v>2</v>
      </c>
    </row>
    <row r="9" spans="1:5" ht="17">
      <c r="A9" s="349"/>
      <c r="B9" s="175">
        <v>1</v>
      </c>
      <c r="C9" s="176"/>
      <c r="D9" s="176" t="s">
        <v>172</v>
      </c>
      <c r="E9" s="175">
        <v>2</v>
      </c>
    </row>
    <row r="10" spans="1:5" ht="17">
      <c r="A10" s="349"/>
      <c r="B10" s="175">
        <v>1</v>
      </c>
      <c r="C10" s="176"/>
      <c r="D10" s="176" t="s">
        <v>204</v>
      </c>
      <c r="E10" s="175">
        <v>2</v>
      </c>
    </row>
    <row r="11" spans="1:5" ht="17">
      <c r="A11" s="349"/>
      <c r="B11" s="175">
        <v>1</v>
      </c>
      <c r="C11" s="176"/>
      <c r="D11" s="176" t="s">
        <v>205</v>
      </c>
      <c r="E11" s="175">
        <v>2</v>
      </c>
    </row>
    <row r="12" spans="1:5" ht="17">
      <c r="A12" s="349"/>
      <c r="B12" s="175">
        <v>1</v>
      </c>
      <c r="C12" s="176"/>
      <c r="D12" s="176" t="s">
        <v>175</v>
      </c>
      <c r="E12" s="175">
        <v>2</v>
      </c>
    </row>
    <row r="13" spans="1:5" ht="17">
      <c r="A13" s="349"/>
      <c r="B13" s="175">
        <v>1</v>
      </c>
      <c r="C13" s="176"/>
      <c r="D13" s="176" t="s">
        <v>178</v>
      </c>
      <c r="E13" s="175">
        <v>2</v>
      </c>
    </row>
    <row r="14" spans="1:5" ht="17">
      <c r="A14" s="349"/>
      <c r="B14" s="175">
        <v>1</v>
      </c>
      <c r="C14" s="176"/>
      <c r="D14" s="176" t="s">
        <v>206</v>
      </c>
      <c r="E14" s="175">
        <v>2</v>
      </c>
    </row>
    <row r="15" spans="1:5" ht="17">
      <c r="A15" s="349"/>
      <c r="B15" s="175">
        <v>1</v>
      </c>
      <c r="C15" s="176"/>
      <c r="D15" s="176" t="s">
        <v>207</v>
      </c>
      <c r="E15" s="175">
        <v>2</v>
      </c>
    </row>
    <row r="16" spans="1:5" ht="17">
      <c r="A16" s="349"/>
      <c r="B16" s="175">
        <v>1</v>
      </c>
      <c r="C16" s="176"/>
      <c r="D16" s="176" t="s">
        <v>208</v>
      </c>
      <c r="E16" s="175">
        <v>2</v>
      </c>
    </row>
    <row r="17" spans="1:5" ht="17">
      <c r="A17" s="349"/>
      <c r="B17" s="175">
        <v>1</v>
      </c>
      <c r="C17" s="176"/>
      <c r="D17" s="176" t="s">
        <v>209</v>
      </c>
      <c r="E17" s="175">
        <v>2</v>
      </c>
    </row>
    <row r="18" spans="1:5" ht="17">
      <c r="A18" s="349"/>
      <c r="B18" s="175">
        <v>1</v>
      </c>
      <c r="C18" s="176"/>
      <c r="D18" s="176" t="s">
        <v>210</v>
      </c>
      <c r="E18" s="175">
        <v>2</v>
      </c>
    </row>
    <row r="19" spans="1:5" ht="17">
      <c r="A19" s="349"/>
      <c r="B19" s="175">
        <v>1</v>
      </c>
      <c r="C19" s="176"/>
      <c r="D19" s="176" t="s">
        <v>211</v>
      </c>
      <c r="E19" s="175">
        <v>2</v>
      </c>
    </row>
    <row r="20" spans="1:5" ht="17">
      <c r="A20" s="349"/>
      <c r="B20" s="175">
        <v>2</v>
      </c>
      <c r="C20" s="176" t="s">
        <v>171</v>
      </c>
      <c r="D20" s="172" t="s">
        <v>173</v>
      </c>
      <c r="E20" s="175">
        <v>2</v>
      </c>
    </row>
    <row r="21" spans="1:5" ht="17">
      <c r="A21" s="349"/>
      <c r="B21" s="175">
        <v>2</v>
      </c>
      <c r="C21" s="176"/>
      <c r="D21" s="176" t="s">
        <v>174</v>
      </c>
      <c r="E21" s="175">
        <v>2</v>
      </c>
    </row>
    <row r="22" spans="1:5" ht="17">
      <c r="A22" s="349"/>
      <c r="B22" s="175">
        <v>2</v>
      </c>
      <c r="C22" s="176"/>
      <c r="D22" s="176" t="s">
        <v>175</v>
      </c>
      <c r="E22" s="175">
        <v>2</v>
      </c>
    </row>
    <row r="23" spans="1:5" ht="17">
      <c r="A23" s="349"/>
      <c r="B23" s="175">
        <v>2</v>
      </c>
      <c r="C23" s="176"/>
      <c r="D23" s="176" t="s">
        <v>176</v>
      </c>
      <c r="E23" s="175">
        <v>2</v>
      </c>
    </row>
    <row r="24" spans="1:5" ht="17">
      <c r="A24" s="349"/>
      <c r="B24" s="175">
        <v>2</v>
      </c>
      <c r="C24" s="176"/>
      <c r="D24" s="176" t="s">
        <v>177</v>
      </c>
      <c r="E24" s="175">
        <v>2</v>
      </c>
    </row>
    <row r="25" spans="1:5" ht="17">
      <c r="A25" s="349"/>
      <c r="B25" s="175">
        <v>2</v>
      </c>
      <c r="C25" s="176"/>
      <c r="D25" s="176" t="s">
        <v>181</v>
      </c>
      <c r="E25" s="175">
        <v>2</v>
      </c>
    </row>
    <row r="26" spans="1:5" ht="17">
      <c r="A26" s="349"/>
      <c r="B26" s="175">
        <v>2</v>
      </c>
      <c r="C26" s="176"/>
      <c r="D26" s="176" t="s">
        <v>179</v>
      </c>
      <c r="E26" s="175">
        <v>2</v>
      </c>
    </row>
    <row r="27" spans="1:5" ht="17">
      <c r="A27" s="349"/>
      <c r="B27" s="175">
        <v>2</v>
      </c>
      <c r="C27" s="176"/>
      <c r="D27" s="176" t="s">
        <v>180</v>
      </c>
      <c r="E27" s="175">
        <v>2</v>
      </c>
    </row>
    <row r="28" spans="1:5" ht="17">
      <c r="A28" s="349"/>
      <c r="B28" s="175">
        <v>3</v>
      </c>
      <c r="C28" s="176" t="s">
        <v>171</v>
      </c>
      <c r="D28" s="176" t="s">
        <v>201</v>
      </c>
      <c r="E28" s="175">
        <v>2</v>
      </c>
    </row>
    <row r="29" spans="1:5">
      <c r="A29" s="349"/>
      <c r="B29" s="175">
        <v>3</v>
      </c>
      <c r="C29" s="176"/>
      <c r="D29" s="172" t="s">
        <v>202</v>
      </c>
      <c r="E29" s="175">
        <v>2</v>
      </c>
    </row>
    <row r="30" spans="1:5" ht="17">
      <c r="A30" s="349"/>
      <c r="B30" s="175">
        <v>3</v>
      </c>
      <c r="C30" s="176"/>
      <c r="D30" s="176" t="s">
        <v>203</v>
      </c>
      <c r="E30" s="175">
        <v>2</v>
      </c>
    </row>
    <row r="31" spans="1:5" ht="17">
      <c r="A31" s="349"/>
      <c r="B31" s="175">
        <v>3</v>
      </c>
      <c r="C31" s="176"/>
      <c r="D31" s="176" t="s">
        <v>172</v>
      </c>
      <c r="E31" s="175">
        <v>2</v>
      </c>
    </row>
    <row r="32" spans="1:5" ht="17">
      <c r="A32" s="349"/>
      <c r="B32" s="175">
        <v>3</v>
      </c>
      <c r="C32" s="176"/>
      <c r="D32" s="176" t="s">
        <v>204</v>
      </c>
      <c r="E32" s="175">
        <v>2</v>
      </c>
    </row>
    <row r="33" spans="1:5" ht="17">
      <c r="A33" s="349"/>
      <c r="B33" s="175">
        <v>3</v>
      </c>
      <c r="C33" s="176"/>
      <c r="D33" s="176" t="s">
        <v>205</v>
      </c>
      <c r="E33" s="175">
        <v>2</v>
      </c>
    </row>
    <row r="34" spans="1:5" ht="17">
      <c r="A34" s="349"/>
      <c r="B34" s="175">
        <v>3</v>
      </c>
      <c r="C34" s="176"/>
      <c r="D34" s="176" t="s">
        <v>175</v>
      </c>
      <c r="E34" s="175">
        <v>2</v>
      </c>
    </row>
    <row r="35" spans="1:5" ht="17">
      <c r="A35" s="349"/>
      <c r="B35" s="175">
        <v>3</v>
      </c>
      <c r="C35" s="176"/>
      <c r="D35" s="176" t="s">
        <v>178</v>
      </c>
      <c r="E35" s="175">
        <v>2</v>
      </c>
    </row>
    <row r="36" spans="1:5" ht="17">
      <c r="A36" s="349"/>
      <c r="B36" s="175">
        <v>3</v>
      </c>
      <c r="C36" s="176"/>
      <c r="D36" s="176" t="s">
        <v>206</v>
      </c>
      <c r="E36" s="175">
        <v>2</v>
      </c>
    </row>
    <row r="37" spans="1:5" ht="17">
      <c r="A37" s="349"/>
      <c r="B37" s="175">
        <v>3</v>
      </c>
      <c r="C37" s="176"/>
      <c r="D37" s="176" t="s">
        <v>207</v>
      </c>
      <c r="E37" s="175">
        <v>2</v>
      </c>
    </row>
    <row r="38" spans="1:5" ht="17">
      <c r="A38" s="349"/>
      <c r="B38" s="175">
        <v>3</v>
      </c>
      <c r="C38" s="176"/>
      <c r="D38" s="176" t="s">
        <v>208</v>
      </c>
      <c r="E38" s="175">
        <v>2</v>
      </c>
    </row>
    <row r="39" spans="1:5" ht="17">
      <c r="A39" s="349"/>
      <c r="B39" s="175">
        <v>3</v>
      </c>
      <c r="C39" s="176"/>
      <c r="D39" s="176" t="s">
        <v>209</v>
      </c>
      <c r="E39" s="175">
        <v>2</v>
      </c>
    </row>
    <row r="40" spans="1:5" ht="17">
      <c r="A40" s="349"/>
      <c r="B40" s="175">
        <v>3</v>
      </c>
      <c r="C40" s="176"/>
      <c r="D40" s="176" t="s">
        <v>210</v>
      </c>
      <c r="E40" s="175">
        <v>2</v>
      </c>
    </row>
    <row r="41" spans="1:5" ht="17">
      <c r="A41" s="349"/>
      <c r="B41" s="175">
        <v>3</v>
      </c>
      <c r="C41" s="176"/>
      <c r="D41" s="176" t="s">
        <v>211</v>
      </c>
      <c r="E41" s="175">
        <v>2</v>
      </c>
    </row>
    <row r="42" spans="1:5" ht="17">
      <c r="A42" s="349"/>
      <c r="B42" s="175">
        <v>4</v>
      </c>
      <c r="C42" s="176" t="s">
        <v>171</v>
      </c>
      <c r="D42" s="172" t="s">
        <v>173</v>
      </c>
      <c r="E42" s="175">
        <v>2</v>
      </c>
    </row>
    <row r="43" spans="1:5" ht="17">
      <c r="A43" s="349"/>
      <c r="B43" s="175">
        <v>4</v>
      </c>
      <c r="C43" s="176"/>
      <c r="D43" s="176" t="s">
        <v>174</v>
      </c>
      <c r="E43" s="175">
        <v>2</v>
      </c>
    </row>
    <row r="44" spans="1:5" ht="17">
      <c r="A44" s="349"/>
      <c r="B44" s="175">
        <v>4</v>
      </c>
      <c r="C44" s="176"/>
      <c r="D44" s="176" t="s">
        <v>175</v>
      </c>
      <c r="E44" s="175">
        <v>2</v>
      </c>
    </row>
    <row r="45" spans="1:5" ht="17">
      <c r="A45" s="349"/>
      <c r="B45" s="175">
        <v>4</v>
      </c>
      <c r="C45" s="176"/>
      <c r="D45" s="176" t="s">
        <v>176</v>
      </c>
      <c r="E45" s="175">
        <v>2</v>
      </c>
    </row>
    <row r="46" spans="1:5" ht="17">
      <c r="A46" s="349"/>
      <c r="B46" s="175">
        <v>4</v>
      </c>
      <c r="C46" s="176"/>
      <c r="D46" s="176" t="s">
        <v>177</v>
      </c>
      <c r="E46" s="175">
        <v>2</v>
      </c>
    </row>
    <row r="47" spans="1:5" ht="17">
      <c r="A47" s="349"/>
      <c r="B47" s="175">
        <v>4</v>
      </c>
      <c r="C47" s="176"/>
      <c r="D47" s="176" t="s">
        <v>181</v>
      </c>
      <c r="E47" s="175">
        <v>2</v>
      </c>
    </row>
    <row r="48" spans="1:5" ht="17">
      <c r="A48" s="349"/>
      <c r="B48" s="175">
        <v>4</v>
      </c>
      <c r="C48" s="176"/>
      <c r="D48" s="176" t="s">
        <v>179</v>
      </c>
      <c r="E48" s="175">
        <v>2</v>
      </c>
    </row>
    <row r="49" spans="1:5" ht="17">
      <c r="A49" s="350"/>
      <c r="B49" s="175">
        <v>4</v>
      </c>
      <c r="C49" s="176"/>
      <c r="D49" s="176" t="s">
        <v>180</v>
      </c>
      <c r="E49" s="175">
        <v>2</v>
      </c>
    </row>
    <row r="50" spans="1:5">
      <c r="A50" s="178"/>
      <c r="C50" s="177"/>
      <c r="D50" s="177"/>
    </row>
    <row r="51" spans="1:5">
      <c r="A51" s="172" t="s">
        <v>182</v>
      </c>
    </row>
    <row r="52" spans="1:5">
      <c r="A52" s="172" t="s">
        <v>183</v>
      </c>
    </row>
    <row r="53" spans="1:5">
      <c r="A53" s="172" t="s">
        <v>184</v>
      </c>
    </row>
    <row r="54" spans="1:5">
      <c r="A54" s="172" t="s">
        <v>185</v>
      </c>
    </row>
    <row r="55" spans="1:5">
      <c r="A55" s="172" t="s">
        <v>186</v>
      </c>
    </row>
    <row r="56" spans="1:5">
      <c r="A56" s="172" t="s">
        <v>187</v>
      </c>
    </row>
    <row r="57" spans="1:5">
      <c r="A57" s="172" t="s">
        <v>188</v>
      </c>
    </row>
    <row r="58" spans="1:5">
      <c r="A58" s="172" t="s">
        <v>189</v>
      </c>
    </row>
    <row r="59" spans="1:5">
      <c r="A59" s="172" t="s">
        <v>190</v>
      </c>
    </row>
    <row r="60" spans="1:5">
      <c r="A60" s="172" t="s">
        <v>191</v>
      </c>
    </row>
    <row r="61" spans="1:5">
      <c r="A61" s="172" t="s">
        <v>192</v>
      </c>
    </row>
    <row r="62" spans="1:5">
      <c r="A62" s="172" t="s">
        <v>193</v>
      </c>
    </row>
    <row r="63" spans="1:5">
      <c r="A63" s="172" t="s">
        <v>194</v>
      </c>
    </row>
    <row r="64" spans="1:5">
      <c r="A64" s="172" t="s">
        <v>195</v>
      </c>
    </row>
    <row r="65" spans="1:4">
      <c r="A65" s="172" t="s">
        <v>196</v>
      </c>
    </row>
    <row r="66" spans="1:4">
      <c r="A66" s="172" t="s">
        <v>197</v>
      </c>
    </row>
    <row r="67" spans="1:4">
      <c r="A67" s="172" t="s">
        <v>198</v>
      </c>
    </row>
    <row r="68" spans="1:4">
      <c r="A68" s="172" t="s">
        <v>199</v>
      </c>
    </row>
    <row r="72" spans="1:4">
      <c r="D72" s="172" t="s">
        <v>200</v>
      </c>
    </row>
  </sheetData>
  <mergeCells count="1">
    <mergeCell ref="A6:A49"/>
  </mergeCells>
  <pageMargins left="0.70866141732283472" right="0.70866141732283472" top="0.74803149606299213" bottom="0.74803149606299213" header="0.31496062992125984" footer="0.31496062992125984"/>
  <pageSetup paperSize="8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ПРИЛ 1 утв.</vt:lpstr>
      <vt:lpstr>ПРИЛ 1 (ИНО) утв.</vt:lpstr>
      <vt:lpstr>оборот </vt:lpstr>
      <vt:lpstr>'ПРИЛ 1 (ИНО) утв.'!Заголовки_для_печати</vt:lpstr>
      <vt:lpstr>'ПРИЛ 1 утв.'!Заголовки_для_печати</vt:lpstr>
      <vt:lpstr>'ПРИЛ 1 (ИНО) утв.'!KCU</vt:lpstr>
      <vt:lpstr>'ПРИЛ 1 утв.'!KCU</vt:lpstr>
      <vt:lpstr>'ПРИЛ 1 (ИНО) утв.'!MPNE</vt:lpstr>
      <vt:lpstr>'ПРИЛ 1 утв.'!MPNE</vt:lpstr>
      <vt:lpstr>'ПРИЛ 1 (ИНО) утв.'!MSTotal</vt:lpstr>
      <vt:lpstr>'ПРИЛ 1 утв.'!MSTotal</vt:lpstr>
      <vt:lpstr>'ПРИЛ 1 (ИНО) утв.'!TExam</vt:lpstr>
      <vt:lpstr>'ПРИЛ 1 утв.'!TExam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Cosmos</dc:creator>
  <cp:lastModifiedBy>Microsoft Office User</cp:lastModifiedBy>
  <cp:lastPrinted>2023-02-18T08:45:38Z</cp:lastPrinted>
  <dcterms:created xsi:type="dcterms:W3CDTF">2021-06-29T09:44:03Z</dcterms:created>
  <dcterms:modified xsi:type="dcterms:W3CDTF">2023-02-18T08:46:22Z</dcterms:modified>
</cp:coreProperties>
</file>