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85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/>
</workbook>
</file>

<file path=xl/sharedStrings.xml><?xml version="1.0" encoding="utf-8"?>
<sst xmlns="http://schemas.openxmlformats.org/spreadsheetml/2006/main" count="1183" uniqueCount="490">
  <si>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</si>
  <si>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</si>
  <si>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</si>
  <si>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</si>
  <si>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</si>
  <si>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</si>
  <si>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</si>
  <si>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</si>
  <si>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</si>
  <si>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</si>
  <si>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</si>
  <si>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</si>
  <si>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</si>
  <si>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</si>
  <si>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</si>
  <si>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</si>
  <si>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</si>
  <si>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</si>
  <si>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</si>
  <si>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</si>
  <si>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</si>
  <si>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</si>
  <si>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</si>
  <si>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</si>
  <si>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</si>
  <si>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</si>
  <si>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</si>
  <si>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</si>
  <si>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</si>
  <si>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</si>
  <si>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</si>
  <si>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</si>
  <si>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</si>
  <si>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</si>
  <si>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</si>
  <si>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</si>
  <si>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</si>
  <si>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</si>
  <si>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</si>
  <si>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</si>
  <si>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</si>
  <si>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</si>
  <si>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</si>
  <si>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</si>
  <si>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</si>
  <si>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</si>
  <si>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</si>
  <si>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</si>
  <si>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</si>
  <si>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</si>
  <si>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</si>
  <si>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</si>
  <si>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</si>
  <si>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</si>
  <si>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</si>
  <si>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</si>
  <si>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</si>
  <si>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</si>
  <si>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</si>
  <si>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</si>
  <si>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</si>
  <si>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</si>
  <si>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</si>
  <si>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</si>
  <si>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</si>
  <si>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</si>
  <si>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</si>
  <si>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</si>
  <si>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</si>
  <si>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</si>
  <si>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</si>
  <si>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</si>
  <si>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</si>
  <si>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</si>
  <si>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</si>
  <si>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</si>
  <si>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</si>
  <si>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</si>
  <si>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</si>
  <si>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</si>
  <si>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</si>
  <si>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</si>
  <si>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</si>
  <si>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</si>
  <si>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</si>
  <si>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</si>
  <si>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</si>
  <si>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</si>
  <si>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</si>
  <si>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</si>
  <si>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</si>
  <si>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</si>
  <si>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</si>
  <si>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</si>
  <si>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</si>
  <si>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</si>
  <si>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</si>
  <si>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</si>
  <si>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</si>
  <si>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</si>
  <si>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</si>
  <si>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</si>
  <si>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</si>
  <si>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</si>
  <si>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</si>
  <si>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</si>
  <si>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</si>
  <si>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</si>
  <si>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</si>
  <si>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</si>
  <si>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</si>
  <si>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</si>
  <si>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</si>
  <si>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</si>
  <si>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</si>
  <si>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</si>
  <si>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</si>
  <si>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</si>
  <si>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</si>
  <si>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</si>
  <si>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</si>
  <si>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</si>
  <si>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</si>
  <si>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</si>
  <si>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</si>
  <si>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</si>
  <si>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</si>
  <si>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</si>
  <si>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</si>
  <si>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</si>
  <si>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</si>
  <si>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</si>
  <si>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</si>
  <si>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</si>
  <si>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</si>
  <si>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</si>
  <si>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</si>
  <si>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</si>
  <si>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</si>
  <si>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</si>
  <si>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</si>
  <si>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</si>
  <si>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</si>
  <si>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</si>
  <si>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</si>
  <si>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</si>
  <si>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</si>
  <si>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</si>
  <si>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</si>
  <si>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</si>
  <si>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</si>
  <si>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</si>
  <si>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</si>
  <si>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</si>
  <si>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</si>
  <si>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</si>
  <si>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</si>
  <si>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</si>
  <si>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</si>
  <si>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</si>
  <si>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</si>
  <si>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</si>
  <si>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</si>
  <si>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</si>
  <si>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</si>
  <si>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</si>
  <si>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</si>
  <si>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</si>
  <si>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</si>
  <si>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</si>
  <si>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</si>
  <si>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</si>
  <si>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</si>
  <si>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</si>
  <si>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</si>
  <si>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</si>
  <si>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</si>
  <si>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</si>
  <si>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</si>
  <si>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</si>
  <si>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</si>
  <si>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</si>
  <si>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</si>
  <si>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</si>
  <si>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</si>
  <si>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</si>
  <si>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</si>
  <si>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</si>
  <si>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</si>
  <si>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</si>
  <si>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</si>
  <si>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</si>
  <si>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</si>
  <si>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</si>
  <si>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</si>
  <si>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</si>
  <si>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</si>
  <si>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</si>
  <si>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</si>
  <si>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</si>
  <si>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</si>
  <si>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</si>
  <si>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</si>
  <si>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</si>
  <si>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</si>
  <si>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</si>
  <si>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</si>
  <si>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</si>
  <si>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</si>
  <si>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</si>
  <si>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</si>
  <si>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</si>
  <si>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</si>
  <si>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</si>
  <si>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</si>
  <si>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</si>
  <si>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</si>
  <si>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</si>
  <si>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</si>
  <si>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</si>
  <si>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</si>
  <si>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</si>
  <si>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</si>
  <si>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</si>
  <si>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</si>
  <si>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</si>
  <si>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</si>
  <si>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</si>
  <si>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</si>
  <si>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</si>
  <si>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</si>
  <si>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</si>
  <si>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</si>
  <si>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</si>
  <si>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</si>
  <si>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</si>
  <si>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</si>
  <si>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</si>
  <si>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</si>
  <si>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</si>
  <si>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</si>
  <si>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</si>
  <si>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</si>
  <si>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</si>
  <si>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</si>
  <si>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</si>
  <si>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</si>
  <si>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</si>
  <si>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</si>
  <si>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</si>
  <si>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</si>
  <si>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</si>
  <si>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</si>
  <si>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</si>
  <si>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</si>
  <si>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</si>
  <si>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</si>
  <si>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</si>
  <si>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</si>
  <si>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</si>
  <si>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</si>
  <si>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</si>
  <si>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</si>
  <si>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</si>
  <si>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</si>
  <si>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</si>
  <si>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</si>
  <si>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</si>
  <si>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</si>
  <si>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</si>
  <si>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</si>
  <si>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</si>
  <si>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</si>
  <si>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</si>
  <si>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</si>
  <si>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</si>
  <si>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</si>
  <si>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</si>
  <si>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</si>
  <si>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</si>
  <si>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</si>
  <si>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</si>
  <si>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</si>
  <si>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</si>
  <si>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</si>
  <si>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</si>
  <si>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</si>
  <si>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</si>
  <si>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</si>
  <si>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</si>
  <si>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</si>
  <si>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</si>
  <si>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</si>
  <si>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</si>
  <si>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</si>
  <si>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</si>
  <si>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</si>
  <si>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</si>
  <si>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</si>
  <si>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</si>
  <si>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</si>
  <si>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</si>
  <si>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</si>
  <si>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</si>
  <si>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</si>
  <si>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</si>
  <si>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</si>
  <si>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</si>
  <si>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</si>
  <si>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</si>
  <si>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</si>
  <si>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</si>
  <si>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</si>
  <si>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</si>
  <si>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</si>
  <si>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</si>
  <si>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</si>
  <si>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</si>
  <si>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</si>
  <si>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</si>
  <si>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</si>
  <si>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</si>
  <si>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</si>
  <si>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</si>
  <si>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</si>
  <si>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</si>
  <si>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</si>
  <si>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</si>
  <si>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</si>
  <si>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</si>
  <si>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</si>
  <si>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</si>
  <si>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</si>
  <si>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</si>
  <si>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</si>
  <si>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</si>
  <si>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</si>
  <si>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</si>
  <si>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</si>
  <si>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</si>
  <si>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</si>
  <si>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</si>
  <si>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</si>
  <si>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</si>
  <si>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</si>
  <si>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</si>
  <si>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</si>
  <si>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</si>
  <si>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</si>
  <si>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</si>
  <si>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</si>
  <si>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</si>
  <si>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</si>
  <si>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</si>
  <si>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</si>
  <si>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</si>
  <si>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</si>
  <si>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</si>
  <si>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</si>
  <si>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</si>
  <si>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</si>
  <si>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</si>
  <si>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</si>
  <si>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</si>
  <si>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</si>
  <si>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</si>
  <si>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</si>
  <si>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</si>
  <si>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</si>
  <si>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</si>
  <si>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</si>
  <si>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</si>
  <si>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</si>
  <si>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</si>
  <si>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</si>
  <si>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</si>
  <si>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</si>
  <si>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</si>
  <si>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</si>
  <si>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</si>
  <si>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</si>
  <si>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</si>
  <si>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</si>
  <si>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</si>
  <si>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</si>
  <si>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</si>
  <si>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</si>
  <si>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</si>
  <si>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</si>
  <si>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</si>
  <si>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</si>
  <si>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</si>
  <si>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</si>
  <si>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</si>
  <si>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</si>
  <si>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</si>
  <si>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</si>
  <si>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</si>
  <si>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</si>
  <si>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</si>
  <si>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</si>
  <si>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</si>
  <si>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</si>
  <si>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</si>
  <si>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</si>
  <si>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</si>
  <si>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</si>
  <si>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</si>
  <si>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</si>
  <si>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</si>
  <si>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</si>
  <si>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</si>
  <si>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В. А. Садовничий</t>
  </si>
  <si>
    <t>академик РАН</t>
  </si>
  <si>
    <t>ФАКУЛЬТЕТ КОСМИЧЕСКИХ ИССЛЕДОВАНИЙ</t>
  </si>
  <si>
    <t>ММ_ПРИКЛАДНАЯ МАТЕМТИКА И ИНФОРМАТИКА_КИ</t>
  </si>
  <si>
    <t>направление</t>
  </si>
  <si>
    <t>01.04.02 "Прикладная математика и информатика"</t>
  </si>
  <si>
    <t xml:space="preserve">  соответствует ОС_МГУ  по направлению 01.04.02 "Прикладная математика и информатика"</t>
  </si>
  <si>
    <t>=</t>
  </si>
  <si>
    <t>БАЗ</t>
  </si>
  <si>
    <t>БАЗОВАЯ ЧАСТЬ</t>
  </si>
  <si>
    <t>Б-ОН</t>
  </si>
  <si>
    <t>Общенаучный</t>
  </si>
  <si>
    <t>Иностранный язык</t>
  </si>
  <si>
    <t>2,0</t>
  </si>
  <si>
    <t>Современная философия и методология науки</t>
  </si>
  <si>
    <t>История и методология прикладной математики и информатики</t>
  </si>
  <si>
    <t>Б-ОПД</t>
  </si>
  <si>
    <t>Общепрофессиональный</t>
  </si>
  <si>
    <t>Математическое моделирование сложных систем и процессов</t>
  </si>
  <si>
    <t xml:space="preserve">    Устройство и оборудование космических аппаратов</t>
  </si>
  <si>
    <t xml:space="preserve">    Общая физика и волновые процессы</t>
  </si>
  <si>
    <t>4,0</t>
  </si>
  <si>
    <t>3,0</t>
  </si>
  <si>
    <t xml:space="preserve">    Обработка и распознавание изображений</t>
  </si>
  <si>
    <t>Программное обеспечение современных вычислительных систем</t>
  </si>
  <si>
    <t xml:space="preserve">    Программирование</t>
  </si>
  <si>
    <t>1,2</t>
  </si>
  <si>
    <t xml:space="preserve">    Базы данных</t>
  </si>
  <si>
    <t>ВАРИА</t>
  </si>
  <si>
    <t>ВАРИАТИВНАЯ ЧАСТЬ</t>
  </si>
  <si>
    <t>В-ЕН</t>
  </si>
  <si>
    <t>Естественно-научный</t>
  </si>
  <si>
    <t>1,0</t>
  </si>
  <si>
    <t>В-ПД</t>
  </si>
  <si>
    <t>Профессиональный</t>
  </si>
  <si>
    <t>Основы теории и управления космическими полетами</t>
  </si>
  <si>
    <t>Методы дистанционного зондирования растительного покрова Земли</t>
  </si>
  <si>
    <t>Физические основы работы систем дистанционного наблюдения Земли</t>
  </si>
  <si>
    <t>Системы дистанционного зондирования Земли: задачи, возможности и особенности</t>
  </si>
  <si>
    <t>Методы дистанционного зондирования для решения задач изучения и мониторинга водных объектов</t>
  </si>
  <si>
    <t>Космическое картографирование</t>
  </si>
  <si>
    <t>Дисциплины по выбору</t>
  </si>
  <si>
    <t>6,0</t>
  </si>
  <si>
    <t>2,3,3,4</t>
  </si>
  <si>
    <t>Методы построения информационных систем дистанционного мониторинга</t>
  </si>
  <si>
    <t>Пр_НИР</t>
  </si>
  <si>
    <t>Практики и научно-исследовательская работа</t>
  </si>
  <si>
    <t>Прак</t>
  </si>
  <si>
    <t>Практики</t>
  </si>
  <si>
    <t>Преддипломная</t>
  </si>
  <si>
    <t>0,0</t>
  </si>
  <si>
    <t>Производственная</t>
  </si>
  <si>
    <t>НИР</t>
  </si>
  <si>
    <t>Спецсеминар</t>
  </si>
  <si>
    <t>2,4</t>
  </si>
  <si>
    <t>ГИА</t>
  </si>
  <si>
    <t>ГОСУДАРСТВЕННАЯ ИТОГОВАЯ АТТЕСТАЦИЯ</t>
  </si>
  <si>
    <t>И_ГЭ</t>
  </si>
  <si>
    <t>Государственные экзамены</t>
  </si>
  <si>
    <t>Государственный экзамен по магистерской программе</t>
  </si>
  <si>
    <t>ИВР</t>
  </si>
  <si>
    <t>Выпускные работы и проекты</t>
  </si>
  <si>
    <t>Защита выпускной квалификационной работы</t>
  </si>
  <si>
    <t>22,0</t>
  </si>
  <si>
    <t>24,0</t>
  </si>
  <si>
    <t>20,0</t>
  </si>
  <si>
    <t>30,0</t>
  </si>
  <si>
    <t>1,3</t>
  </si>
  <si>
    <t>120,0</t>
  </si>
  <si>
    <t>МАГИСТР</t>
  </si>
  <si>
    <t>2 года</t>
  </si>
  <si>
    <t>Картографирование внеземных объектов (курс на иностранном языке)</t>
  </si>
  <si>
    <t>1,4</t>
  </si>
  <si>
    <t>12,0</t>
  </si>
  <si>
    <t>Научно-исследовательская работа*</t>
  </si>
  <si>
    <t>* Научно-исследовательская работа проводится параллельно с теоретическим обучением.</t>
  </si>
  <si>
    <t>МП "Методы и технологии дистанционного зондирования Земли"</t>
  </si>
  <si>
    <t>Научно-исследовательская работа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</si>
</sst>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3" fillId="3" borderId="0" applyNumberFormat="0" applyBorder="0" applyAlignment="0" applyProtection="0"/>
    <xf numFmtId="0" fontId="23" fillId="4" borderId="0" applyNumberFormat="0" applyBorder="0" applyAlignment="0" applyProtection="0"/>
    <xf numFmtId="0" fontId="43" fillId="5" borderId="0" applyNumberFormat="0" applyBorder="0" applyAlignment="0" applyProtection="0"/>
    <xf numFmtId="0" fontId="23" fillId="6" borderId="0" applyNumberFormat="0" applyBorder="0" applyAlignment="0" applyProtection="0"/>
    <xf numFmtId="0" fontId="43" fillId="7" borderId="0" applyNumberFormat="0" applyBorder="0" applyAlignment="0" applyProtection="0"/>
    <xf numFmtId="0" fontId="23" fillId="8" borderId="0" applyNumberFormat="0" applyBorder="0" applyAlignment="0" applyProtection="0"/>
    <xf numFmtId="0" fontId="43" fillId="9" borderId="0" applyNumberFormat="0" applyBorder="0" applyAlignment="0" applyProtection="0"/>
    <xf numFmtId="0" fontId="23" fillId="10" borderId="0" applyNumberFormat="0" applyBorder="0" applyAlignment="0" applyProtection="0"/>
    <xf numFmtId="0" fontId="43" fillId="11" borderId="0" applyNumberFormat="0" applyBorder="0" applyAlignment="0" applyProtection="0"/>
    <xf numFmtId="0" fontId="23" fillId="12" borderId="0" applyNumberFormat="0" applyBorder="0" applyAlignment="0" applyProtection="0"/>
    <xf numFmtId="0" fontId="43" fillId="13" borderId="0" applyNumberFormat="0" applyBorder="0" applyAlignment="0" applyProtection="0"/>
    <xf numFmtId="0" fontId="23" fillId="14" borderId="0" applyNumberFormat="0" applyBorder="0" applyAlignment="0" applyProtection="0"/>
    <xf numFmtId="0" fontId="43" fillId="15" borderId="0" applyNumberFormat="0" applyBorder="0" applyAlignment="0" applyProtection="0"/>
    <xf numFmtId="0" fontId="23" fillId="16" borderId="0" applyNumberFormat="0" applyBorder="0" applyAlignment="0" applyProtection="0"/>
    <xf numFmtId="0" fontId="43" fillId="17" borderId="0" applyNumberFormat="0" applyBorder="0" applyAlignment="0" applyProtection="0"/>
    <xf numFmtId="0" fontId="23" fillId="18" borderId="0" applyNumberFormat="0" applyBorder="0" applyAlignment="0" applyProtection="0"/>
    <xf numFmtId="0" fontId="43" fillId="19" borderId="0" applyNumberFormat="0" applyBorder="0" applyAlignment="0" applyProtection="0"/>
    <xf numFmtId="0" fontId="23" fillId="8" borderId="0" applyNumberFormat="0" applyBorder="0" applyAlignment="0" applyProtection="0"/>
    <xf numFmtId="0" fontId="43" fillId="20" borderId="0" applyNumberFormat="0" applyBorder="0" applyAlignment="0" applyProtection="0"/>
    <xf numFmtId="0" fontId="23" fillId="14" borderId="0" applyNumberFormat="0" applyBorder="0" applyAlignment="0" applyProtection="0"/>
    <xf numFmtId="0" fontId="43" fillId="21" borderId="0" applyNumberFormat="0" applyBorder="0" applyAlignment="0" applyProtection="0"/>
    <xf numFmtId="0" fontId="23" fillId="22" borderId="0" applyNumberFormat="0" applyBorder="0" applyAlignment="0" applyProtection="0"/>
    <xf numFmtId="0" fontId="43" fillId="23" borderId="0" applyNumberFormat="0" applyBorder="0" applyAlignment="0" applyProtection="0"/>
    <xf numFmtId="0" fontId="24" fillId="24" borderId="0" applyNumberFormat="0" applyBorder="0" applyAlignment="0" applyProtection="0"/>
    <xf numFmtId="0" fontId="44" fillId="25" borderId="0" applyNumberFormat="0" applyBorder="0" applyAlignment="0" applyProtection="0"/>
    <xf numFmtId="0" fontId="24" fillId="16" borderId="0" applyNumberFormat="0" applyBorder="0" applyAlignment="0" applyProtection="0"/>
    <xf numFmtId="0" fontId="44" fillId="26" borderId="0" applyNumberFormat="0" applyBorder="0" applyAlignment="0" applyProtection="0"/>
    <xf numFmtId="0" fontId="24" fillId="18" borderId="0" applyNumberFormat="0" applyBorder="0" applyAlignment="0" applyProtection="0"/>
    <xf numFmtId="0" fontId="44" fillId="27" borderId="0" applyNumberFormat="0" applyBorder="0" applyAlignment="0" applyProtection="0"/>
    <xf numFmtId="0" fontId="24" fillId="28" borderId="0" applyNumberFormat="0" applyBorder="0" applyAlignment="0" applyProtection="0"/>
    <xf numFmtId="0" fontId="44" fillId="29" borderId="0" applyNumberFormat="0" applyBorder="0" applyAlignment="0" applyProtection="0"/>
    <xf numFmtId="0" fontId="24" fillId="30" borderId="0" applyNumberFormat="0" applyBorder="0" applyAlignment="0" applyProtection="0"/>
    <xf numFmtId="0" fontId="44" fillId="31" borderId="0" applyNumberFormat="0" applyBorder="0" applyAlignment="0" applyProtection="0"/>
    <xf numFmtId="0" fontId="2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2" applyNumberFormat="0" applyAlignment="0" applyProtection="0"/>
    <xf numFmtId="0" fontId="47" fillId="41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2" borderId="7" applyNumberFormat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6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71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7" fillId="0" borderId="26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78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оротная сторона УП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2" t="s">
        <v>0</v>
      </c>
      <c r="B1" s="362"/>
      <c r="C1" s="362"/>
      <c r="D1" s="362"/>
      <c r="E1" s="362"/>
      <c r="F1" s="362"/>
      <c r="G1" s="362"/>
      <c r="H1" s="362"/>
      <c r="I1" s="362"/>
    </row>
    <row r="2" spans="1:9" s="1" customFormat="1" ht="15.75">
      <c r="A2" s="362" t="s">
        <v>1</v>
      </c>
      <c r="B2" s="362"/>
      <c r="C2" s="362"/>
      <c r="D2" s="362"/>
      <c r="E2" s="362"/>
      <c r="F2" s="362"/>
      <c r="G2" s="362"/>
      <c r="H2" s="362"/>
      <c r="I2" s="362"/>
    </row>
    <row r="3" spans="1:9" s="1" customFormat="1" ht="15.75">
      <c r="A3" s="362" t="s">
        <v>391</v>
      </c>
      <c r="B3" s="362"/>
      <c r="C3" s="362"/>
      <c r="D3" s="362"/>
      <c r="E3" s="362"/>
      <c r="F3" s="362"/>
      <c r="G3" s="362"/>
      <c r="H3" s="362"/>
      <c r="I3" s="362"/>
    </row>
    <row r="4" spans="1:9" s="1" customFormat="1" ht="20.25" customHeight="1" thickBot="1">
      <c r="A4" s="363" t="s">
        <v>11</v>
      </c>
      <c r="B4" s="363"/>
      <c r="C4" s="363"/>
      <c r="D4" s="363"/>
      <c r="E4" s="363"/>
      <c r="F4" s="363"/>
      <c r="G4" s="363"/>
      <c r="H4" s="363"/>
      <c r="I4" s="363"/>
    </row>
    <row r="5" spans="1:9" s="3" customFormat="1" ht="30" customHeight="1">
      <c r="A5" s="370" t="s">
        <v>9</v>
      </c>
      <c r="B5" s="371"/>
      <c r="C5" s="372"/>
      <c r="D5" s="369" t="s">
        <v>2</v>
      </c>
      <c r="E5" s="369"/>
      <c r="F5" s="376" t="s">
        <v>10</v>
      </c>
      <c r="G5" s="366" t="s">
        <v>3</v>
      </c>
      <c r="H5" s="367"/>
      <c r="I5" s="368"/>
    </row>
    <row r="6" spans="1:9" s="3" customFormat="1" ht="16.5" thickBot="1">
      <c r="A6" s="373"/>
      <c r="B6" s="374"/>
      <c r="C6" s="375"/>
      <c r="D6" s="4" t="s">
        <v>7</v>
      </c>
      <c r="E6" s="4" t="s">
        <v>8</v>
      </c>
      <c r="F6" s="377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4"/>
      <c r="D8" s="364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5"/>
      <c r="C10" s="365"/>
      <c r="D10" s="365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22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2" t="s">
        <v>16</v>
      </c>
      <c r="B1" s="362"/>
      <c r="C1" s="362"/>
      <c r="D1" s="362"/>
      <c r="E1" s="362"/>
    </row>
    <row r="2" spans="1:5" s="1" customFormat="1" ht="24" customHeight="1">
      <c r="A2" s="378"/>
      <c r="B2" s="379"/>
      <c r="C2" s="379"/>
      <c r="D2" s="379"/>
      <c r="E2" s="379"/>
    </row>
    <row r="3" ht="10.5" customHeight="1" thickBot="1"/>
    <row r="4" spans="1:5" s="3" customFormat="1" ht="21" customHeight="1">
      <c r="A4" s="383" t="s">
        <v>15</v>
      </c>
      <c r="B4" s="376" t="s">
        <v>12</v>
      </c>
      <c r="C4" s="376" t="s">
        <v>13</v>
      </c>
      <c r="D4" s="369" t="s">
        <v>14</v>
      </c>
      <c r="E4" s="380"/>
    </row>
    <row r="5" spans="1:5" s="3" customFormat="1" ht="16.5" thickBot="1">
      <c r="A5" s="384"/>
      <c r="B5" s="385"/>
      <c r="C5" s="385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6"/>
      <c r="B7" s="387"/>
      <c r="C7" s="387"/>
      <c r="D7" s="387"/>
      <c r="E7" s="388"/>
    </row>
    <row r="8" spans="1:5" ht="12.75" customHeight="1">
      <c r="A8" s="16"/>
      <c r="B8" s="17"/>
      <c r="C8" s="10"/>
      <c r="D8" s="381"/>
      <c r="E8" s="382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26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</row>
    <row r="6" spans="1:13" ht="13.5" thickBot="1">
      <c r="A6" s="623" t="s">
        <v>210</v>
      </c>
      <c r="B6" s="623" t="s">
        <v>137</v>
      </c>
      <c r="C6" s="628" t="s">
        <v>211</v>
      </c>
      <c r="D6" s="629" t="s">
        <v>235</v>
      </c>
      <c r="E6" s="629" t="s">
        <v>219</v>
      </c>
      <c r="F6" s="625"/>
      <c r="G6" s="625"/>
      <c r="H6" s="625"/>
      <c r="I6" s="634" t="s">
        <v>217</v>
      </c>
      <c r="J6" s="635"/>
      <c r="K6" s="625"/>
      <c r="L6" s="625"/>
      <c r="M6" s="625"/>
    </row>
    <row r="7" spans="1:13" ht="13.5" thickBot="1">
      <c r="A7" s="624"/>
      <c r="B7" s="627"/>
      <c r="C7" s="627"/>
      <c r="D7" s="630"/>
      <c r="E7" s="632"/>
      <c r="F7" s="625" t="s">
        <v>212</v>
      </c>
      <c r="G7" s="625"/>
      <c r="H7" s="625"/>
      <c r="I7" s="629" t="s">
        <v>218</v>
      </c>
      <c r="J7" s="629" t="s">
        <v>220</v>
      </c>
      <c r="K7" s="625" t="s">
        <v>212</v>
      </c>
      <c r="L7" s="625"/>
      <c r="M7" s="625"/>
    </row>
    <row r="8" spans="1:13" ht="73.5" customHeight="1" thickBot="1">
      <c r="A8" s="624"/>
      <c r="B8" s="627"/>
      <c r="C8" s="627"/>
      <c r="D8" s="631"/>
      <c r="E8" s="633"/>
      <c r="F8" s="278" t="s">
        <v>213</v>
      </c>
      <c r="G8" s="278" t="s">
        <v>214</v>
      </c>
      <c r="H8" s="278" t="s">
        <v>215</v>
      </c>
      <c r="I8" s="631"/>
      <c r="J8" s="631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O6:O10"/>
    <mergeCell ref="R6:R10"/>
    <mergeCell ref="G6:G10"/>
    <mergeCell ref="P6:P10"/>
    <mergeCell ref="Q6:Q10"/>
    <mergeCell ref="H6:H10"/>
    <mergeCell ref="N8:N10"/>
    <mergeCell ref="I6:I10"/>
    <mergeCell ref="J6:J10"/>
    <mergeCell ref="F6:F10"/>
    <mergeCell ref="L6:L10"/>
    <mergeCell ref="M8:M10"/>
    <mergeCell ref="M6:N7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49" t="s">
        <v>17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78" t="s">
        <v>393</v>
      </c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23"/>
    </row>
    <row r="2" spans="2:62" ht="14.25" customHeight="1">
      <c r="B2" s="452" t="s">
        <v>18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79" t="s">
        <v>19</v>
      </c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</row>
    <row r="3" spans="1:62" ht="29.25" customHeight="1">
      <c r="A3" s="389" t="s">
        <v>392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450" t="s">
        <v>20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25"/>
      <c r="AK3" s="25"/>
      <c r="AL3" s="25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</row>
    <row r="4" spans="2:47" ht="15.75">
      <c r="B4" s="452" t="s">
        <v>21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AI4" s="25"/>
      <c r="AU4" s="25" t="s">
        <v>22</v>
      </c>
    </row>
    <row r="5" spans="2:63" ht="18.75" customHeight="1">
      <c r="B5" s="449" t="s">
        <v>23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107" t="s">
        <v>135</v>
      </c>
      <c r="AN5" s="461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</row>
    <row r="6" spans="14:63" ht="18.75" customHeight="1"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107" t="s">
        <v>136</v>
      </c>
      <c r="AN6" s="461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</row>
    <row r="7" spans="3:63" ht="18.75" customHeight="1">
      <c r="C7" s="25" t="s">
        <v>24</v>
      </c>
      <c r="D7" s="455" t="s">
        <v>22</v>
      </c>
      <c r="E7" s="456"/>
      <c r="F7" s="456"/>
      <c r="G7" s="25"/>
      <c r="H7" s="455"/>
      <c r="I7" s="455"/>
      <c r="J7" s="455"/>
      <c r="K7" s="455"/>
      <c r="L7" s="455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N7" s="461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</row>
    <row r="8" spans="5:63" ht="18.75" customHeight="1">
      <c r="E8" s="25"/>
      <c r="G8" s="25"/>
      <c r="H8" s="460" t="s">
        <v>110</v>
      </c>
      <c r="I8" s="460"/>
      <c r="J8" s="460"/>
      <c r="K8" s="460"/>
      <c r="L8" s="46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1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61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81" t="s">
        <v>26</v>
      </c>
      <c r="BD11" s="481"/>
      <c r="BE11" s="481"/>
      <c r="BF11" s="481"/>
      <c r="BG11" s="481"/>
      <c r="BH11" s="481"/>
      <c r="BI11" s="481"/>
      <c r="BJ11" s="48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2" t="s">
        <v>40</v>
      </c>
      <c r="BD13" s="469" t="s">
        <v>41</v>
      </c>
      <c r="BE13" s="469" t="s">
        <v>42</v>
      </c>
      <c r="BF13" s="469" t="s">
        <v>43</v>
      </c>
      <c r="BG13" s="469" t="s">
        <v>44</v>
      </c>
      <c r="BH13" s="475" t="s">
        <v>45</v>
      </c>
      <c r="BI13" s="472" t="s">
        <v>46</v>
      </c>
      <c r="BJ13" s="472" t="s">
        <v>47</v>
      </c>
    </row>
    <row r="14" spans="2:62" ht="12.75">
      <c r="B14" s="42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3"/>
      <c r="BD14" s="470"/>
      <c r="BE14" s="470"/>
      <c r="BF14" s="470"/>
      <c r="BG14" s="470"/>
      <c r="BH14" s="433"/>
      <c r="BI14" s="473"/>
      <c r="BJ14" s="473"/>
    </row>
    <row r="15" spans="2:62" ht="12.75">
      <c r="B15" s="42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3"/>
      <c r="BD15" s="470"/>
      <c r="BE15" s="470"/>
      <c r="BF15" s="470"/>
      <c r="BG15" s="470"/>
      <c r="BH15" s="433"/>
      <c r="BI15" s="473"/>
      <c r="BJ15" s="473"/>
    </row>
    <row r="16" spans="2:62" ht="13.5" thickBot="1">
      <c r="B16" s="45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4"/>
      <c r="BD16" s="471"/>
      <c r="BE16" s="471"/>
      <c r="BF16" s="471"/>
      <c r="BG16" s="471"/>
      <c r="BH16" s="476"/>
      <c r="BI16" s="473"/>
      <c r="BJ16" s="47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85" t="s">
        <v>63</v>
      </c>
      <c r="AZ23" s="486"/>
      <c r="BA23" s="486"/>
      <c r="BB23" s="487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21" t="s">
        <v>111</v>
      </c>
      <c r="J25" s="422"/>
      <c r="L25" s="417" t="s">
        <v>65</v>
      </c>
      <c r="M25" s="417"/>
      <c r="N25" s="417"/>
      <c r="O25" s="417"/>
      <c r="Q25" s="163" t="s">
        <v>60</v>
      </c>
      <c r="R25" s="60"/>
      <c r="S25" s="417" t="s">
        <v>66</v>
      </c>
      <c r="T25" s="417"/>
      <c r="U25" s="417"/>
      <c r="V25" s="59"/>
      <c r="W25" s="49" t="s">
        <v>61</v>
      </c>
      <c r="Y25" s="417" t="s">
        <v>67</v>
      </c>
      <c r="Z25" s="417"/>
      <c r="AA25" s="417"/>
      <c r="AB25" s="59"/>
      <c r="AC25" s="49" t="s">
        <v>49</v>
      </c>
      <c r="AE25" s="417" t="s">
        <v>68</v>
      </c>
      <c r="AF25" s="417"/>
      <c r="AG25" s="41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3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0" t="s">
        <v>74</v>
      </c>
      <c r="AG27" s="441"/>
      <c r="AH27" s="441"/>
      <c r="AI27" s="441"/>
      <c r="AJ27" s="442"/>
      <c r="AK27" s="467" t="s">
        <v>75</v>
      </c>
      <c r="AL27" s="468"/>
      <c r="AM27" s="468"/>
      <c r="AN27" s="468"/>
      <c r="AO27" s="468"/>
      <c r="AP27" s="468"/>
      <c r="AQ27" s="468"/>
      <c r="AR27" s="468"/>
      <c r="AS27" s="520" t="s">
        <v>76</v>
      </c>
      <c r="AT27" s="520"/>
      <c r="AU27" s="520"/>
      <c r="AV27" s="520"/>
      <c r="AW27" s="520"/>
      <c r="AX27" s="520"/>
      <c r="AY27" s="464" t="s">
        <v>77</v>
      </c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3"/>
      <c r="AG28" s="444"/>
      <c r="AH28" s="444"/>
      <c r="AI28" s="444"/>
      <c r="AJ28" s="445"/>
      <c r="AK28" s="426" t="s">
        <v>78</v>
      </c>
      <c r="AL28" s="427"/>
      <c r="AM28" s="446" t="s">
        <v>79</v>
      </c>
      <c r="AN28" s="446"/>
      <c r="AO28" s="446"/>
      <c r="AP28" s="446"/>
      <c r="AQ28" s="446"/>
      <c r="AR28" s="446"/>
      <c r="AS28" s="511" t="s">
        <v>80</v>
      </c>
      <c r="AT28" s="511"/>
      <c r="AU28" s="511"/>
      <c r="AV28" s="512"/>
      <c r="AW28" s="517" t="s">
        <v>81</v>
      </c>
      <c r="AX28" s="517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36" t="s">
        <v>88</v>
      </c>
      <c r="AG29" s="437"/>
      <c r="AH29" s="438" t="s">
        <v>89</v>
      </c>
      <c r="AI29" s="437"/>
      <c r="AJ29" s="432" t="s">
        <v>90</v>
      </c>
      <c r="AK29" s="428"/>
      <c r="AL29" s="429"/>
      <c r="AM29" s="458" t="s">
        <v>91</v>
      </c>
      <c r="AN29" s="447"/>
      <c r="AO29" s="447" t="s">
        <v>92</v>
      </c>
      <c r="AP29" s="447"/>
      <c r="AQ29" s="447" t="s">
        <v>93</v>
      </c>
      <c r="AR29" s="447"/>
      <c r="AS29" s="447" t="s">
        <v>94</v>
      </c>
      <c r="AT29" s="447"/>
      <c r="AU29" s="447" t="s">
        <v>95</v>
      </c>
      <c r="AV29" s="447"/>
      <c r="AW29" s="518"/>
      <c r="AX29" s="51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4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8"/>
      <c r="AG30" s="429"/>
      <c r="AH30" s="439"/>
      <c r="AI30" s="429"/>
      <c r="AJ30" s="433"/>
      <c r="AK30" s="428"/>
      <c r="AL30" s="429"/>
      <c r="AM30" s="458"/>
      <c r="AN30" s="447"/>
      <c r="AO30" s="447"/>
      <c r="AP30" s="447"/>
      <c r="AQ30" s="447"/>
      <c r="AR30" s="447"/>
      <c r="AS30" s="447"/>
      <c r="AT30" s="447"/>
      <c r="AU30" s="447"/>
      <c r="AV30" s="447"/>
      <c r="AW30" s="518"/>
      <c r="AX30" s="518"/>
      <c r="AY30" s="488" t="s">
        <v>97</v>
      </c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90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8"/>
      <c r="AG31" s="429"/>
      <c r="AH31" s="439"/>
      <c r="AI31" s="429"/>
      <c r="AJ31" s="433"/>
      <c r="AK31" s="428"/>
      <c r="AL31" s="429"/>
      <c r="AM31" s="458"/>
      <c r="AN31" s="447"/>
      <c r="AO31" s="447"/>
      <c r="AP31" s="447"/>
      <c r="AQ31" s="447"/>
      <c r="AR31" s="447"/>
      <c r="AS31" s="447"/>
      <c r="AT31" s="447"/>
      <c r="AU31" s="447"/>
      <c r="AV31" s="447"/>
      <c r="AW31" s="518"/>
      <c r="AX31" s="51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8"/>
      <c r="AG32" s="429"/>
      <c r="AH32" s="439"/>
      <c r="AI32" s="429"/>
      <c r="AJ32" s="433"/>
      <c r="AK32" s="428"/>
      <c r="AL32" s="429"/>
      <c r="AM32" s="458"/>
      <c r="AN32" s="447"/>
      <c r="AO32" s="447"/>
      <c r="AP32" s="447"/>
      <c r="AQ32" s="447"/>
      <c r="AR32" s="447"/>
      <c r="AS32" s="447"/>
      <c r="AT32" s="447"/>
      <c r="AU32" s="447"/>
      <c r="AV32" s="447"/>
      <c r="AW32" s="518"/>
      <c r="AX32" s="51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0"/>
      <c r="AL33" s="431"/>
      <c r="AM33" s="459"/>
      <c r="AN33" s="448"/>
      <c r="AO33" s="448"/>
      <c r="AP33" s="448"/>
      <c r="AQ33" s="448"/>
      <c r="AR33" s="448"/>
      <c r="AS33" s="448"/>
      <c r="AT33" s="448"/>
      <c r="AU33" s="448"/>
      <c r="AV33" s="448"/>
      <c r="AW33" s="519"/>
      <c r="AX33" s="51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2"/>
      <c r="D36" s="415"/>
      <c r="E36" s="415"/>
      <c r="F36" s="491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6"/>
      <c r="AF36" s="493"/>
      <c r="AG36" s="435"/>
      <c r="AH36" s="434"/>
      <c r="AI36" s="435"/>
      <c r="AJ36" s="103"/>
      <c r="AK36" s="477">
        <f>SUM(AM36,AW36)</f>
        <v>0</v>
      </c>
      <c r="AL36" s="435"/>
      <c r="AM36" s="425">
        <f>SUM(AO36:AV36)</f>
        <v>0</v>
      </c>
      <c r="AN36" s="425"/>
      <c r="AO36" s="425"/>
      <c r="AP36" s="425"/>
      <c r="AQ36" s="425"/>
      <c r="AR36" s="425"/>
      <c r="AS36" s="425"/>
      <c r="AT36" s="425"/>
      <c r="AU36" s="425"/>
      <c r="AV36" s="425"/>
      <c r="AW36" s="493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2"/>
      <c r="D37" s="415"/>
      <c r="E37" s="415"/>
      <c r="F37" s="414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6"/>
      <c r="AF37" s="503"/>
      <c r="AG37" s="504"/>
      <c r="AH37" s="507"/>
      <c r="AI37" s="504"/>
      <c r="AJ37" s="86"/>
      <c r="AK37" s="505">
        <f>SUM(AM37,AW37)</f>
        <v>0</v>
      </c>
      <c r="AL37" s="506"/>
      <c r="AM37" s="418">
        <f>SUM(AO37:AV37)</f>
        <v>0</v>
      </c>
      <c r="AN37" s="418"/>
      <c r="AO37" s="418"/>
      <c r="AP37" s="418"/>
      <c r="AQ37" s="418"/>
      <c r="AR37" s="418"/>
      <c r="AS37" s="418"/>
      <c r="AT37" s="418"/>
      <c r="AU37" s="418"/>
      <c r="AV37" s="418"/>
      <c r="AW37" s="508"/>
      <c r="AX37" s="50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98">
        <f>SUM(AM38,AW38)</f>
        <v>0</v>
      </c>
      <c r="AL38" s="499"/>
      <c r="AM38" s="513">
        <f>SUM(AO38:AV38)</f>
        <v>0</v>
      </c>
      <c r="AN38" s="499"/>
      <c r="AO38" s="419"/>
      <c r="AP38" s="420"/>
      <c r="AQ38" s="419"/>
      <c r="AR38" s="420"/>
      <c r="AS38" s="419"/>
      <c r="AT38" s="420"/>
      <c r="AU38" s="419"/>
      <c r="AV38" s="420"/>
      <c r="AW38" s="419"/>
      <c r="AX38" s="51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1" t="s">
        <v>100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4">
        <f>SUM(AM40,AW40)</f>
        <v>0</v>
      </c>
      <c r="AL40" s="515"/>
      <c r="AM40" s="494">
        <f>SUM(AO40:AV40)</f>
        <v>0</v>
      </c>
      <c r="AN40" s="496"/>
      <c r="AO40" s="494"/>
      <c r="AP40" s="496"/>
      <c r="AQ40" s="494"/>
      <c r="AR40" s="496"/>
      <c r="AS40" s="494"/>
      <c r="AT40" s="496"/>
      <c r="AU40" s="494"/>
      <c r="AV40" s="496"/>
      <c r="AW40" s="494"/>
      <c r="AX40" s="495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7">
        <f>SUM(AM41,AW41)</f>
        <v>0</v>
      </c>
      <c r="AL41" s="408"/>
      <c r="AM41" s="500">
        <f>SUM(AO41:AV41)</f>
        <v>0</v>
      </c>
      <c r="AN41" s="501"/>
      <c r="AO41" s="500"/>
      <c r="AP41" s="501"/>
      <c r="AQ41" s="500"/>
      <c r="AR41" s="501"/>
      <c r="AS41" s="500"/>
      <c r="AT41" s="501"/>
      <c r="AU41" s="500"/>
      <c r="AV41" s="501"/>
      <c r="AW41" s="500"/>
      <c r="AX41" s="510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13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9">
        <f>SUM(AY42:BJ42)</f>
        <v>0</v>
      </c>
      <c r="AL42" s="4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9">
        <f>SUM(AY43:BJ43)</f>
        <v>0</v>
      </c>
      <c r="AL43" s="4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9">
        <f>SUM(AY44:BJ44)</f>
        <v>0</v>
      </c>
      <c r="AL44" s="4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2" t="s">
        <v>107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4"/>
      <c r="P45" s="140" t="s">
        <v>98</v>
      </c>
      <c r="Q45" s="141" t="s">
        <v>99</v>
      </c>
      <c r="R45" s="391" t="s">
        <v>108</v>
      </c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405"/>
      <c r="AE45" s="140" t="s">
        <v>98</v>
      </c>
      <c r="AF45" s="141" t="s">
        <v>99</v>
      </c>
      <c r="AG45" s="402" t="s">
        <v>112</v>
      </c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6"/>
      <c r="AW45" s="391" t="s">
        <v>113</v>
      </c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0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163"/>
      <c r="Q47" s="178"/>
      <c r="R47" s="398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163"/>
      <c r="AF47" s="178"/>
      <c r="AG47" s="400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401"/>
      <c r="AW47" s="398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40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4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148"/>
      <c r="Q48" s="149"/>
      <c r="R48" s="396" t="s">
        <v>22</v>
      </c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148"/>
      <c r="AF48" s="149"/>
      <c r="AG48" s="394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7"/>
      <c r="AW48" s="396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S28:AV28"/>
    <mergeCell ref="AS37:AT37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W41:AX41"/>
    <mergeCell ref="AS41:AT41"/>
    <mergeCell ref="AO40:AP40"/>
    <mergeCell ref="AS40:AT40"/>
    <mergeCell ref="AQ40:AR40"/>
    <mergeCell ref="AQ36:AR36"/>
    <mergeCell ref="AO36:AP36"/>
    <mergeCell ref="AM40:AN40"/>
    <mergeCell ref="AU41:AV41"/>
    <mergeCell ref="AM41:AN41"/>
    <mergeCell ref="AO41:AP41"/>
    <mergeCell ref="AQ41:AR41"/>
    <mergeCell ref="C37:E37"/>
    <mergeCell ref="AF37:AG37"/>
    <mergeCell ref="AK37:AL37"/>
    <mergeCell ref="AM37:AN37"/>
    <mergeCell ref="AH37:AI37"/>
    <mergeCell ref="F36:AE36"/>
    <mergeCell ref="C36:E36"/>
    <mergeCell ref="AF36:AG36"/>
    <mergeCell ref="AW40:AX40"/>
    <mergeCell ref="AU40:AV40"/>
    <mergeCell ref="C40:Q40"/>
    <mergeCell ref="AQ38:AR38"/>
    <mergeCell ref="AK38:AL38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AY23:BB23"/>
    <mergeCell ref="AY30:BJ30"/>
    <mergeCell ref="AK27:AR27"/>
    <mergeCell ref="AN5:BK5"/>
    <mergeCell ref="BE13:BE16"/>
    <mergeCell ref="AN6:BK6"/>
    <mergeCell ref="BJ13:BJ16"/>
    <mergeCell ref="BH13:BH16"/>
    <mergeCell ref="BG13:BG16"/>
    <mergeCell ref="AI8:BK8"/>
    <mergeCell ref="B2:L2"/>
    <mergeCell ref="D7:F7"/>
    <mergeCell ref="H7:L7"/>
    <mergeCell ref="N5:AH5"/>
    <mergeCell ref="AM29:AN33"/>
    <mergeCell ref="H8:L8"/>
    <mergeCell ref="AN7:BK7"/>
    <mergeCell ref="H9:L9"/>
    <mergeCell ref="V11:AD11"/>
    <mergeCell ref="AY27:BJ27"/>
    <mergeCell ref="AM28:AR28"/>
    <mergeCell ref="AQ29:AR33"/>
    <mergeCell ref="AO29:AP33"/>
    <mergeCell ref="B1:L1"/>
    <mergeCell ref="N3:AI3"/>
    <mergeCell ref="E9:F9"/>
    <mergeCell ref="B4:L4"/>
    <mergeCell ref="B5:L5"/>
    <mergeCell ref="B13:B16"/>
    <mergeCell ref="N6:AH7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E25:AG25"/>
    <mergeCell ref="AF27:AJ28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I25:J25"/>
    <mergeCell ref="C45:O45"/>
    <mergeCell ref="R45:AD45"/>
    <mergeCell ref="AG45:AV45"/>
    <mergeCell ref="AK41:AL41"/>
    <mergeCell ref="AK42:AL42"/>
    <mergeCell ref="AK43:AL43"/>
    <mergeCell ref="AK44:AL44"/>
    <mergeCell ref="C41:Q42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49" t="s">
        <v>312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78" t="s">
        <v>317</v>
      </c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23"/>
    </row>
    <row r="2" spans="2:62" ht="14.25" customHeight="1">
      <c r="B2" s="452" t="s">
        <v>313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79" t="s">
        <v>320</v>
      </c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</row>
    <row r="3" spans="2:62" ht="29.25" customHeight="1">
      <c r="B3" s="389" t="s">
        <v>329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N3" s="450" t="s">
        <v>310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25"/>
      <c r="AK3" s="25"/>
      <c r="AL3" s="25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</row>
    <row r="4" spans="2:47" ht="15.75">
      <c r="B4" s="452" t="s">
        <v>314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AI4" s="25"/>
      <c r="AU4" s="25" t="s">
        <v>22</v>
      </c>
    </row>
    <row r="5" spans="2:63" ht="18.75" customHeight="1">
      <c r="B5" s="449" t="s">
        <v>315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107" t="s">
        <v>318</v>
      </c>
      <c r="AN5" s="461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</row>
    <row r="6" spans="14:63" ht="18.75" customHeight="1"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107" t="s">
        <v>319</v>
      </c>
      <c r="AN6" s="461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</row>
    <row r="7" spans="3:63" ht="18.75" customHeight="1">
      <c r="C7" s="25" t="s">
        <v>24</v>
      </c>
      <c r="D7" s="455" t="s">
        <v>22</v>
      </c>
      <c r="E7" s="456"/>
      <c r="F7" s="456"/>
      <c r="G7" s="25"/>
      <c r="H7" s="455"/>
      <c r="I7" s="455"/>
      <c r="J7" s="455"/>
      <c r="K7" s="455"/>
      <c r="L7" s="455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N7" s="461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</row>
    <row r="8" spans="5:63" ht="18.75" customHeight="1">
      <c r="E8" s="25"/>
      <c r="G8" s="25"/>
      <c r="H8" s="460" t="s">
        <v>316</v>
      </c>
      <c r="I8" s="460"/>
      <c r="J8" s="460"/>
      <c r="K8" s="460"/>
      <c r="L8" s="46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1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</row>
    <row r="9" spans="2:63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61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81" t="s">
        <v>321</v>
      </c>
      <c r="BD11" s="481"/>
      <c r="BE11" s="481"/>
      <c r="BF11" s="481"/>
      <c r="BG11" s="481"/>
      <c r="BH11" s="481"/>
      <c r="BI11" s="481"/>
      <c r="BJ11" s="48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2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2" t="s">
        <v>335</v>
      </c>
      <c r="BD13" s="469" t="s">
        <v>336</v>
      </c>
      <c r="BE13" s="469" t="s">
        <v>337</v>
      </c>
      <c r="BF13" s="469" t="s">
        <v>338</v>
      </c>
      <c r="BG13" s="469" t="s">
        <v>339</v>
      </c>
      <c r="BH13" s="475" t="s">
        <v>340</v>
      </c>
      <c r="BI13" s="472" t="s">
        <v>341</v>
      </c>
      <c r="BJ13" s="472" t="s">
        <v>342</v>
      </c>
    </row>
    <row r="14" spans="2:62" ht="12.75">
      <c r="B14" s="42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3"/>
      <c r="BD14" s="470"/>
      <c r="BE14" s="470"/>
      <c r="BF14" s="470"/>
      <c r="BG14" s="470"/>
      <c r="BH14" s="433"/>
      <c r="BI14" s="473"/>
      <c r="BJ14" s="473"/>
    </row>
    <row r="15" spans="2:62" ht="12.75">
      <c r="B15" s="42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3"/>
      <c r="BD15" s="470"/>
      <c r="BE15" s="470"/>
      <c r="BF15" s="470"/>
      <c r="BG15" s="470"/>
      <c r="BH15" s="433"/>
      <c r="BI15" s="473"/>
      <c r="BJ15" s="473"/>
    </row>
    <row r="16" spans="2:62" ht="13.5" thickBot="1">
      <c r="B16" s="45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4"/>
      <c r="BD16" s="471"/>
      <c r="BE16" s="471"/>
      <c r="BF16" s="471"/>
      <c r="BG16" s="471"/>
      <c r="BH16" s="476"/>
      <c r="BI16" s="473"/>
      <c r="BJ16" s="474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85" t="s">
        <v>341</v>
      </c>
      <c r="AZ23" s="486"/>
      <c r="BA23" s="486"/>
      <c r="BB23" s="48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21" t="s">
        <v>111</v>
      </c>
      <c r="J25" s="422"/>
      <c r="L25" s="417" t="s">
        <v>344</v>
      </c>
      <c r="M25" s="417"/>
      <c r="N25" s="417"/>
      <c r="O25" s="417"/>
      <c r="Q25" s="163" t="s">
        <v>60</v>
      </c>
      <c r="R25" s="60"/>
      <c r="S25" s="417" t="s">
        <v>336</v>
      </c>
      <c r="T25" s="417"/>
      <c r="U25" s="417"/>
      <c r="V25" s="59"/>
      <c r="W25" s="49" t="s">
        <v>61</v>
      </c>
      <c r="Y25" s="417" t="s">
        <v>337</v>
      </c>
      <c r="Z25" s="417"/>
      <c r="AA25" s="417"/>
      <c r="AB25" s="59"/>
      <c r="AC25" s="49" t="s">
        <v>49</v>
      </c>
      <c r="AE25" s="417" t="s">
        <v>338</v>
      </c>
      <c r="AF25" s="417"/>
      <c r="AG25" s="41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23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40" t="s">
        <v>349</v>
      </c>
      <c r="AG27" s="441"/>
      <c r="AH27" s="441"/>
      <c r="AI27" s="441"/>
      <c r="AJ27" s="442"/>
      <c r="AK27" s="527" t="s">
        <v>352</v>
      </c>
      <c r="AL27" s="486"/>
      <c r="AM27" s="486"/>
      <c r="AN27" s="486"/>
      <c r="AO27" s="486"/>
      <c r="AP27" s="486"/>
      <c r="AQ27" s="486"/>
      <c r="AR27" s="486"/>
      <c r="AS27" s="528"/>
      <c r="AT27" s="528"/>
      <c r="AU27" s="528"/>
      <c r="AV27" s="528"/>
      <c r="AW27" s="528"/>
      <c r="AX27" s="529"/>
      <c r="AY27" s="464" t="s">
        <v>361</v>
      </c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3"/>
      <c r="AG28" s="444"/>
      <c r="AH28" s="444"/>
      <c r="AI28" s="444"/>
      <c r="AJ28" s="445"/>
      <c r="AK28" s="426" t="s">
        <v>353</v>
      </c>
      <c r="AL28" s="427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517" t="s">
        <v>360</v>
      </c>
      <c r="AX28" s="517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36" t="s">
        <v>348</v>
      </c>
      <c r="AG29" s="437"/>
      <c r="AH29" s="438" t="s">
        <v>350</v>
      </c>
      <c r="AI29" s="437"/>
      <c r="AJ29" s="432" t="s">
        <v>351</v>
      </c>
      <c r="AK29" s="428"/>
      <c r="AL29" s="429"/>
      <c r="AM29" s="458" t="s">
        <v>355</v>
      </c>
      <c r="AN29" s="447"/>
      <c r="AO29" s="447" t="s">
        <v>356</v>
      </c>
      <c r="AP29" s="447"/>
      <c r="AQ29" s="447" t="s">
        <v>357</v>
      </c>
      <c r="AR29" s="447"/>
      <c r="AS29" s="447" t="s">
        <v>358</v>
      </c>
      <c r="AT29" s="447"/>
      <c r="AU29" s="447" t="s">
        <v>359</v>
      </c>
      <c r="AV29" s="447"/>
      <c r="AW29" s="518"/>
      <c r="AX29" s="51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24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28"/>
      <c r="AG30" s="429"/>
      <c r="AH30" s="439"/>
      <c r="AI30" s="429"/>
      <c r="AJ30" s="433"/>
      <c r="AK30" s="428"/>
      <c r="AL30" s="429"/>
      <c r="AM30" s="458"/>
      <c r="AN30" s="447"/>
      <c r="AO30" s="447"/>
      <c r="AP30" s="447"/>
      <c r="AQ30" s="447"/>
      <c r="AR30" s="447"/>
      <c r="AS30" s="447"/>
      <c r="AT30" s="447"/>
      <c r="AU30" s="447"/>
      <c r="AV30" s="447"/>
      <c r="AW30" s="518"/>
      <c r="AX30" s="518"/>
      <c r="AY30" s="488" t="s">
        <v>368</v>
      </c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90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2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28"/>
      <c r="AG31" s="429"/>
      <c r="AH31" s="439"/>
      <c r="AI31" s="429"/>
      <c r="AJ31" s="433"/>
      <c r="AK31" s="428"/>
      <c r="AL31" s="429"/>
      <c r="AM31" s="458"/>
      <c r="AN31" s="447"/>
      <c r="AO31" s="447"/>
      <c r="AP31" s="447"/>
      <c r="AQ31" s="447"/>
      <c r="AR31" s="447"/>
      <c r="AS31" s="447"/>
      <c r="AT31" s="447"/>
      <c r="AU31" s="447"/>
      <c r="AV31" s="447"/>
      <c r="AW31" s="518"/>
      <c r="AX31" s="51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28"/>
      <c r="AG32" s="429"/>
      <c r="AH32" s="439"/>
      <c r="AI32" s="429"/>
      <c r="AJ32" s="433"/>
      <c r="AK32" s="428"/>
      <c r="AL32" s="429"/>
      <c r="AM32" s="458"/>
      <c r="AN32" s="447"/>
      <c r="AO32" s="447"/>
      <c r="AP32" s="447"/>
      <c r="AQ32" s="447"/>
      <c r="AR32" s="447"/>
      <c r="AS32" s="447"/>
      <c r="AT32" s="447"/>
      <c r="AU32" s="447"/>
      <c r="AV32" s="447"/>
      <c r="AW32" s="518"/>
      <c r="AX32" s="51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0"/>
      <c r="AL33" s="431"/>
      <c r="AM33" s="459"/>
      <c r="AN33" s="448"/>
      <c r="AO33" s="448"/>
      <c r="AP33" s="448"/>
      <c r="AQ33" s="448"/>
      <c r="AR33" s="448"/>
      <c r="AS33" s="448"/>
      <c r="AT33" s="448"/>
      <c r="AU33" s="448"/>
      <c r="AV33" s="448"/>
      <c r="AW33" s="519"/>
      <c r="AX33" s="51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2"/>
      <c r="D36" s="415"/>
      <c r="E36" s="415"/>
      <c r="F36" s="491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6"/>
      <c r="AF36" s="493"/>
      <c r="AG36" s="435"/>
      <c r="AH36" s="434"/>
      <c r="AI36" s="435"/>
      <c r="AJ36" s="103"/>
      <c r="AK36" s="477">
        <f>SUM(AM36,AW36)</f>
        <v>0</v>
      </c>
      <c r="AL36" s="435"/>
      <c r="AM36" s="425">
        <f>SUM(AO36:AV36)</f>
        <v>0</v>
      </c>
      <c r="AN36" s="425"/>
      <c r="AO36" s="425"/>
      <c r="AP36" s="425"/>
      <c r="AQ36" s="425"/>
      <c r="AR36" s="425"/>
      <c r="AS36" s="425"/>
      <c r="AT36" s="425"/>
      <c r="AU36" s="425"/>
      <c r="AV36" s="425"/>
      <c r="AW36" s="493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2"/>
      <c r="D37" s="415"/>
      <c r="E37" s="415"/>
      <c r="F37" s="414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6"/>
      <c r="AF37" s="503"/>
      <c r="AG37" s="504"/>
      <c r="AH37" s="507"/>
      <c r="AI37" s="504"/>
      <c r="AJ37" s="86"/>
      <c r="AK37" s="505">
        <f>SUM(AM37,AW37)</f>
        <v>0</v>
      </c>
      <c r="AL37" s="526"/>
      <c r="AM37" s="418">
        <f>SUM(AO37:AV37)</f>
        <v>0</v>
      </c>
      <c r="AN37" s="418"/>
      <c r="AO37" s="418"/>
      <c r="AP37" s="418"/>
      <c r="AQ37" s="418"/>
      <c r="AR37" s="418"/>
      <c r="AS37" s="418"/>
      <c r="AT37" s="418"/>
      <c r="AU37" s="418"/>
      <c r="AV37" s="418"/>
      <c r="AW37" s="508"/>
      <c r="AX37" s="50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98">
        <f>SUM(AM38,AW38)</f>
        <v>0</v>
      </c>
      <c r="AL38" s="499"/>
      <c r="AM38" s="513">
        <f>SUM(AO38:AV38)</f>
        <v>0</v>
      </c>
      <c r="AN38" s="499"/>
      <c r="AO38" s="419"/>
      <c r="AP38" s="420"/>
      <c r="AQ38" s="419"/>
      <c r="AR38" s="420"/>
      <c r="AS38" s="419"/>
      <c r="AT38" s="420"/>
      <c r="AU38" s="419"/>
      <c r="AV38" s="420"/>
      <c r="AW38" s="419"/>
      <c r="AX38" s="51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1" t="s">
        <v>369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4">
        <f>SUM(AM40,AW40)</f>
        <v>0</v>
      </c>
      <c r="AL40" s="515"/>
      <c r="AM40" s="494">
        <f>SUM(AO40:AV40)</f>
        <v>0</v>
      </c>
      <c r="AN40" s="496"/>
      <c r="AO40" s="494"/>
      <c r="AP40" s="496"/>
      <c r="AQ40" s="494"/>
      <c r="AR40" s="496"/>
      <c r="AS40" s="494"/>
      <c r="AT40" s="496"/>
      <c r="AU40" s="494"/>
      <c r="AV40" s="496"/>
      <c r="AW40" s="494"/>
      <c r="AX40" s="495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7">
        <f>SUM(AM41,AW41)</f>
        <v>0</v>
      </c>
      <c r="AL41" s="408"/>
      <c r="AM41" s="500">
        <f>SUM(AO41:AV41)</f>
        <v>0</v>
      </c>
      <c r="AN41" s="501"/>
      <c r="AO41" s="500"/>
      <c r="AP41" s="501"/>
      <c r="AQ41" s="500"/>
      <c r="AR41" s="501"/>
      <c r="AS41" s="500"/>
      <c r="AT41" s="501"/>
      <c r="AU41" s="500"/>
      <c r="AV41" s="501"/>
      <c r="AW41" s="500"/>
      <c r="AX41" s="510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13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9">
        <f>SUM(AY42:BJ42)</f>
        <v>0</v>
      </c>
      <c r="AL42" s="4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9">
        <f>SUM(AY43:BJ43)</f>
        <v>0</v>
      </c>
      <c r="AL43" s="4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9">
        <f>SUM(AY44:BJ44)</f>
        <v>0</v>
      </c>
      <c r="AL44" s="4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2" t="s">
        <v>375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4"/>
      <c r="P45" s="140" t="s">
        <v>376</v>
      </c>
      <c r="Q45" s="141" t="s">
        <v>377</v>
      </c>
      <c r="R45" s="391" t="s">
        <v>378</v>
      </c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405"/>
      <c r="AE45" s="140" t="s">
        <v>98</v>
      </c>
      <c r="AF45" s="141" t="s">
        <v>99</v>
      </c>
      <c r="AG45" s="402" t="s">
        <v>379</v>
      </c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6"/>
      <c r="AW45" s="391" t="s">
        <v>380</v>
      </c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0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163"/>
      <c r="Q47" s="178"/>
      <c r="R47" s="398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163"/>
      <c r="AF47" s="178"/>
      <c r="AG47" s="400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401"/>
      <c r="AW47" s="398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40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4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148"/>
      <c r="Q48" s="149"/>
      <c r="R48" s="396" t="s">
        <v>22</v>
      </c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148"/>
      <c r="AF48" s="149"/>
      <c r="AG48" s="394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7"/>
      <c r="AW48" s="396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27:AX27"/>
    <mergeCell ref="L25:O25"/>
    <mergeCell ref="Y25:AA25"/>
    <mergeCell ref="AO36:AP36"/>
    <mergeCell ref="AK28:AL33"/>
    <mergeCell ref="F36:AE36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BH13:BH16"/>
    <mergeCell ref="BI13:BI16"/>
    <mergeCell ref="AW28:AX33"/>
    <mergeCell ref="AN5:BK5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J13:BJ16"/>
    <mergeCell ref="AH37:AI37"/>
    <mergeCell ref="F37:AE37"/>
    <mergeCell ref="C37:E37"/>
    <mergeCell ref="AF37:AG37"/>
    <mergeCell ref="AS29:AT33"/>
    <mergeCell ref="AM28:AV28"/>
    <mergeCell ref="AM37:AN37"/>
    <mergeCell ref="AK37:AL37"/>
    <mergeCell ref="AQ37:AR37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W38:AX38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U29:AV33"/>
    <mergeCell ref="AW36:AX36"/>
    <mergeCell ref="AW37:AX37"/>
    <mergeCell ref="AU37:AV37"/>
    <mergeCell ref="AU38:AV38"/>
    <mergeCell ref="AY23:BB23"/>
    <mergeCell ref="AY30:BJ3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5"/>
  <sheetViews>
    <sheetView showGridLines="0" showZeros="0" tabSelected="1" zoomScale="75" zoomScaleNormal="75" zoomScaleSheetLayoutView="75" zoomScalePageLayoutView="0" workbookViewId="0" topLeftCell="B70">
      <selection activeCell="BB97" sqref="BB97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49" t="s">
        <v>17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78" t="s">
        <v>393</v>
      </c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23"/>
    </row>
    <row r="2" spans="2:62" ht="14.25" customHeight="1">
      <c r="B2" s="452" t="s">
        <v>18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79" t="s">
        <v>414</v>
      </c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</row>
    <row r="3" spans="2:62" ht="29.25" customHeight="1">
      <c r="B3" s="389" t="s">
        <v>392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90"/>
      <c r="N3" s="450" t="s">
        <v>20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335"/>
      <c r="AJ3" s="25"/>
      <c r="AK3" s="25"/>
      <c r="AL3" s="25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</row>
    <row r="4" spans="2:47" ht="15.75">
      <c r="B4" s="452" t="s">
        <v>413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N4" s="565" t="s">
        <v>415</v>
      </c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25"/>
      <c r="AU4" s="25" t="s">
        <v>22</v>
      </c>
    </row>
    <row r="5" spans="2:62" ht="18.75" customHeight="1">
      <c r="B5" s="449" t="s">
        <v>412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7" t="s">
        <v>416</v>
      </c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107" t="s">
        <v>135</v>
      </c>
      <c r="AN5" s="461" t="s">
        <v>481</v>
      </c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</row>
    <row r="6" spans="14:62" ht="18.75" customHeight="1">
      <c r="N6" s="454" t="s">
        <v>417</v>
      </c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107" t="s">
        <v>136</v>
      </c>
      <c r="AN6" s="461" t="s">
        <v>482</v>
      </c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</row>
    <row r="7" spans="3:62" ht="18.75" customHeight="1">
      <c r="C7" s="25" t="s">
        <v>24</v>
      </c>
      <c r="D7" s="455"/>
      <c r="E7" s="456"/>
      <c r="F7" s="456"/>
      <c r="G7" s="25"/>
      <c r="H7" s="455"/>
      <c r="I7" s="455"/>
      <c r="J7" s="455"/>
      <c r="K7" s="455"/>
      <c r="L7" s="455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N7" s="461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</row>
    <row r="8" spans="5:62" ht="18.75" customHeight="1">
      <c r="E8" s="25"/>
      <c r="G8" s="25"/>
      <c r="H8" s="460" t="s">
        <v>110</v>
      </c>
      <c r="I8" s="460"/>
      <c r="J8" s="460"/>
      <c r="K8" s="460"/>
      <c r="L8" s="460"/>
      <c r="N8" s="25" t="s">
        <v>22</v>
      </c>
      <c r="O8" s="361" t="s">
        <v>488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1" t="s">
        <v>418</v>
      </c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61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81" t="s">
        <v>26</v>
      </c>
      <c r="BD11" s="481"/>
      <c r="BE11" s="481"/>
      <c r="BF11" s="481"/>
      <c r="BG11" s="481"/>
      <c r="BH11" s="481"/>
      <c r="BI11" s="481"/>
      <c r="BJ11" s="48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82" t="s">
        <v>40</v>
      </c>
      <c r="BD13" s="469" t="s">
        <v>41</v>
      </c>
      <c r="BE13" s="469" t="s">
        <v>42</v>
      </c>
      <c r="BF13" s="469" t="s">
        <v>43</v>
      </c>
      <c r="BG13" s="469" t="s">
        <v>44</v>
      </c>
      <c r="BH13" s="475" t="s">
        <v>45</v>
      </c>
      <c r="BI13" s="472" t="s">
        <v>46</v>
      </c>
      <c r="BJ13" s="472" t="s">
        <v>47</v>
      </c>
    </row>
    <row r="14" spans="2:62" ht="12.75">
      <c r="B14" s="42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3"/>
      <c r="BD14" s="470"/>
      <c r="BE14" s="470"/>
      <c r="BF14" s="470"/>
      <c r="BG14" s="470"/>
      <c r="BH14" s="433"/>
      <c r="BI14" s="473"/>
      <c r="BJ14" s="473"/>
    </row>
    <row r="15" spans="2:62" ht="12.75">
      <c r="B15" s="42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3"/>
      <c r="BD15" s="470"/>
      <c r="BE15" s="470"/>
      <c r="BF15" s="470"/>
      <c r="BG15" s="470"/>
      <c r="BH15" s="433"/>
      <c r="BI15" s="473"/>
      <c r="BJ15" s="473"/>
    </row>
    <row r="16" spans="2:62" ht="13.5" thickBot="1">
      <c r="B16" s="45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4"/>
      <c r="BD16" s="471"/>
      <c r="BE16" s="471"/>
      <c r="BF16" s="471"/>
      <c r="BG16" s="471"/>
      <c r="BH16" s="476"/>
      <c r="BI16" s="473"/>
      <c r="BJ16" s="474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419</v>
      </c>
      <c r="Y17" s="162" t="s">
        <v>419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419</v>
      </c>
      <c r="AW17" s="162" t="s">
        <v>419</v>
      </c>
      <c r="AX17" s="162" t="s">
        <v>419</v>
      </c>
      <c r="AY17" s="162" t="s">
        <v>419</v>
      </c>
      <c r="AZ17" s="162" t="s">
        <v>419</v>
      </c>
      <c r="BA17" s="163" t="s">
        <v>419</v>
      </c>
      <c r="BB17" s="164" t="s">
        <v>419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419</v>
      </c>
      <c r="Y18" s="163" t="s">
        <v>111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419</v>
      </c>
      <c r="AU18" s="49" t="s">
        <v>419</v>
      </c>
      <c r="AV18" s="49" t="s">
        <v>419</v>
      </c>
      <c r="AW18" s="49" t="s">
        <v>419</v>
      </c>
      <c r="AX18" s="49" t="s">
        <v>419</v>
      </c>
      <c r="AY18" s="49" t="s">
        <v>419</v>
      </c>
      <c r="AZ18" s="49" t="s">
        <v>419</v>
      </c>
      <c r="BA18" s="163" t="s">
        <v>419</v>
      </c>
      <c r="BB18" s="164" t="s">
        <v>419</v>
      </c>
      <c r="BC18" s="90">
        <v>30</v>
      </c>
      <c r="BD18" s="36">
        <v>4</v>
      </c>
      <c r="BE18" s="36">
        <v>0</v>
      </c>
      <c r="BF18" s="36">
        <v>2</v>
      </c>
      <c r="BG18" s="36">
        <v>6</v>
      </c>
      <c r="BH18" s="88">
        <v>10</v>
      </c>
      <c r="BI18" s="50"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>SUM(BC19:BH19)</f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>SUM(BC20:BH20)</f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>SUM(BC21:BH21)</f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>SUM(BC22:BH22)</f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85" t="s">
        <v>63</v>
      </c>
      <c r="AZ23" s="486"/>
      <c r="BA23" s="486"/>
      <c r="BB23" s="487"/>
      <c r="BC23" s="89">
        <f aca="true" t="shared" si="0" ref="BC23:BI23">SUM(BC17:BC22)</f>
        <v>65</v>
      </c>
      <c r="BD23" s="179">
        <f t="shared" si="0"/>
        <v>10</v>
      </c>
      <c r="BE23" s="179">
        <f t="shared" si="0"/>
        <v>0</v>
      </c>
      <c r="BF23" s="179">
        <f t="shared" si="0"/>
        <v>4</v>
      </c>
      <c r="BG23" s="179">
        <f t="shared" si="0"/>
        <v>6</v>
      </c>
      <c r="BH23" s="180">
        <f t="shared" si="0"/>
        <v>19</v>
      </c>
      <c r="BI23" s="168">
        <f t="shared" si="0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21" t="s">
        <v>111</v>
      </c>
      <c r="J25" s="422"/>
      <c r="L25" s="417" t="s">
        <v>65</v>
      </c>
      <c r="M25" s="417"/>
      <c r="N25" s="417"/>
      <c r="O25" s="417"/>
      <c r="Q25" s="163" t="s">
        <v>60</v>
      </c>
      <c r="R25" s="60"/>
      <c r="S25" s="417" t="s">
        <v>66</v>
      </c>
      <c r="T25" s="417"/>
      <c r="U25" s="417"/>
      <c r="V25" s="59"/>
      <c r="W25" s="49" t="s">
        <v>61</v>
      </c>
      <c r="Y25" s="417" t="s">
        <v>67</v>
      </c>
      <c r="Z25" s="417"/>
      <c r="AA25" s="417"/>
      <c r="AB25" s="59"/>
      <c r="AC25" s="49" t="s">
        <v>49</v>
      </c>
      <c r="AE25" s="417" t="s">
        <v>68</v>
      </c>
      <c r="AF25" s="417"/>
      <c r="AG25" s="41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3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3" t="s">
        <v>152</v>
      </c>
      <c r="AE27" s="561" t="s">
        <v>153</v>
      </c>
      <c r="AF27" s="555" t="s">
        <v>157</v>
      </c>
      <c r="AG27" s="497"/>
      <c r="AH27" s="497"/>
      <c r="AI27" s="497"/>
      <c r="AJ27" s="556"/>
      <c r="AK27" s="548" t="s">
        <v>155</v>
      </c>
      <c r="AL27" s="558"/>
      <c r="AM27" s="558"/>
      <c r="AN27" s="558"/>
      <c r="AO27" s="558"/>
      <c r="AP27" s="558"/>
      <c r="AQ27" s="558"/>
      <c r="AR27" s="558"/>
      <c r="AS27" s="559"/>
      <c r="AT27" s="559"/>
      <c r="AU27" s="559"/>
      <c r="AV27" s="559"/>
      <c r="AW27" s="559"/>
      <c r="AX27" s="557"/>
      <c r="AY27" s="464" t="s">
        <v>77</v>
      </c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6"/>
    </row>
    <row r="28" spans="2:62" ht="12.75" customHeight="1">
      <c r="B28" s="42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4"/>
      <c r="AE28" s="562"/>
      <c r="AF28" s="545" t="s">
        <v>158</v>
      </c>
      <c r="AG28" s="546"/>
      <c r="AH28" s="546"/>
      <c r="AI28" s="546"/>
      <c r="AJ28" s="547"/>
      <c r="AK28" s="426" t="s">
        <v>78</v>
      </c>
      <c r="AL28" s="427"/>
      <c r="AM28" s="446" t="s">
        <v>79</v>
      </c>
      <c r="AN28" s="446"/>
      <c r="AO28" s="446"/>
      <c r="AP28" s="446"/>
      <c r="AQ28" s="446"/>
      <c r="AR28" s="446"/>
      <c r="AS28" s="511" t="s">
        <v>80</v>
      </c>
      <c r="AT28" s="511"/>
      <c r="AU28" s="511"/>
      <c r="AV28" s="512"/>
      <c r="AW28" s="517" t="s">
        <v>81</v>
      </c>
      <c r="AX28" s="517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2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4"/>
      <c r="AE29" s="562"/>
      <c r="AF29" s="436" t="s">
        <v>88</v>
      </c>
      <c r="AG29" s="437"/>
      <c r="AH29" s="438" t="s">
        <v>89</v>
      </c>
      <c r="AI29" s="437"/>
      <c r="AJ29" s="432" t="s">
        <v>90</v>
      </c>
      <c r="AK29" s="428"/>
      <c r="AL29" s="429"/>
      <c r="AM29" s="458" t="s">
        <v>91</v>
      </c>
      <c r="AN29" s="447"/>
      <c r="AO29" s="447" t="s">
        <v>92</v>
      </c>
      <c r="AP29" s="447"/>
      <c r="AQ29" s="447" t="s">
        <v>93</v>
      </c>
      <c r="AR29" s="447"/>
      <c r="AS29" s="447" t="s">
        <v>94</v>
      </c>
      <c r="AT29" s="447"/>
      <c r="AU29" s="447" t="s">
        <v>95</v>
      </c>
      <c r="AV29" s="447"/>
      <c r="AW29" s="518"/>
      <c r="AX29" s="51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4"/>
      <c r="C30" s="550" t="s">
        <v>151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51"/>
      <c r="AC30" s="552"/>
      <c r="AD30" s="554"/>
      <c r="AE30" s="562"/>
      <c r="AF30" s="428"/>
      <c r="AG30" s="429"/>
      <c r="AH30" s="439"/>
      <c r="AI30" s="429"/>
      <c r="AJ30" s="433"/>
      <c r="AK30" s="428"/>
      <c r="AL30" s="429"/>
      <c r="AM30" s="458"/>
      <c r="AN30" s="447"/>
      <c r="AO30" s="447"/>
      <c r="AP30" s="447"/>
      <c r="AQ30" s="447"/>
      <c r="AR30" s="447"/>
      <c r="AS30" s="447"/>
      <c r="AT30" s="447"/>
      <c r="AU30" s="447"/>
      <c r="AV30" s="447"/>
      <c r="AW30" s="518"/>
      <c r="AX30" s="518"/>
      <c r="AY30" s="488" t="s">
        <v>97</v>
      </c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90"/>
    </row>
    <row r="31" spans="2:62" ht="18" customHeight="1">
      <c r="B31" s="42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4"/>
      <c r="AE31" s="562"/>
      <c r="AF31" s="428"/>
      <c r="AG31" s="429"/>
      <c r="AH31" s="439"/>
      <c r="AI31" s="429"/>
      <c r="AJ31" s="433"/>
      <c r="AK31" s="428"/>
      <c r="AL31" s="429"/>
      <c r="AM31" s="458"/>
      <c r="AN31" s="447"/>
      <c r="AO31" s="447"/>
      <c r="AP31" s="447"/>
      <c r="AQ31" s="447"/>
      <c r="AR31" s="447"/>
      <c r="AS31" s="447"/>
      <c r="AT31" s="447"/>
      <c r="AU31" s="447"/>
      <c r="AV31" s="447"/>
      <c r="AW31" s="518"/>
      <c r="AX31" s="518"/>
      <c r="AY31" s="165">
        <v>18</v>
      </c>
      <c r="AZ31" s="163">
        <v>17</v>
      </c>
      <c r="BA31" s="163">
        <v>18</v>
      </c>
      <c r="BB31" s="163">
        <v>11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4"/>
      <c r="AE32" s="562"/>
      <c r="AF32" s="428"/>
      <c r="AG32" s="429"/>
      <c r="AH32" s="439"/>
      <c r="AI32" s="429"/>
      <c r="AJ32" s="433"/>
      <c r="AK32" s="428"/>
      <c r="AL32" s="429"/>
      <c r="AM32" s="458"/>
      <c r="AN32" s="447"/>
      <c r="AO32" s="447"/>
      <c r="AP32" s="447"/>
      <c r="AQ32" s="447"/>
      <c r="AR32" s="447"/>
      <c r="AS32" s="447"/>
      <c r="AT32" s="447"/>
      <c r="AU32" s="447"/>
      <c r="AV32" s="447"/>
      <c r="AW32" s="518"/>
      <c r="AX32" s="518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0"/>
      <c r="AL33" s="431"/>
      <c r="AM33" s="459"/>
      <c r="AN33" s="448"/>
      <c r="AO33" s="448"/>
      <c r="AP33" s="448"/>
      <c r="AQ33" s="448"/>
      <c r="AR33" s="448"/>
      <c r="AS33" s="448"/>
      <c r="AT33" s="448"/>
      <c r="AU33" s="448"/>
      <c r="AV33" s="448"/>
      <c r="AW33" s="519"/>
      <c r="AX33" s="51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8">
        <v>2</v>
      </c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9"/>
      <c r="AC34" s="557"/>
      <c r="AD34" s="548">
        <v>3</v>
      </c>
      <c r="AE34" s="557"/>
      <c r="AF34" s="548">
        <v>4</v>
      </c>
      <c r="AG34" s="549"/>
      <c r="AH34" s="560">
        <v>5</v>
      </c>
      <c r="AI34" s="567"/>
      <c r="AJ34" s="333">
        <v>6</v>
      </c>
      <c r="AK34" s="548">
        <v>7</v>
      </c>
      <c r="AL34" s="549"/>
      <c r="AM34" s="560">
        <v>8</v>
      </c>
      <c r="AN34" s="549"/>
      <c r="AO34" s="560">
        <v>9</v>
      </c>
      <c r="AP34" s="549"/>
      <c r="AQ34" s="560">
        <v>10</v>
      </c>
      <c r="AR34" s="549"/>
      <c r="AS34" s="560">
        <v>11</v>
      </c>
      <c r="AT34" s="549"/>
      <c r="AU34" s="560">
        <v>12</v>
      </c>
      <c r="AV34" s="549"/>
      <c r="AW34" s="560">
        <v>13</v>
      </c>
      <c r="AX34" s="54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92"/>
      <c r="D36" s="415"/>
      <c r="E36" s="415"/>
      <c r="F36" s="491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6"/>
      <c r="AD36" s="532"/>
      <c r="AE36" s="533"/>
      <c r="AF36" s="493"/>
      <c r="AG36" s="435"/>
      <c r="AH36" s="434"/>
      <c r="AI36" s="435"/>
      <c r="AJ36" s="103"/>
      <c r="AK36" s="477">
        <f>SUM(AM36,AW36)</f>
        <v>0</v>
      </c>
      <c r="AL36" s="435"/>
      <c r="AM36" s="425">
        <f>SUM(AO36:AV36)</f>
        <v>0</v>
      </c>
      <c r="AN36" s="425"/>
      <c r="AO36" s="425"/>
      <c r="AP36" s="425"/>
      <c r="AQ36" s="425"/>
      <c r="AR36" s="425"/>
      <c r="AS36" s="425"/>
      <c r="AT36" s="425"/>
      <c r="AU36" s="425"/>
      <c r="AV36" s="425"/>
      <c r="AW36" s="493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502"/>
      <c r="D37" s="415"/>
      <c r="E37" s="415"/>
      <c r="F37" s="414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6"/>
      <c r="AD37" s="530"/>
      <c r="AE37" s="531"/>
      <c r="AF37" s="503"/>
      <c r="AG37" s="504"/>
      <c r="AH37" s="507"/>
      <c r="AI37" s="504"/>
      <c r="AJ37" s="86"/>
      <c r="AK37" s="505">
        <f>SUM(AM37,AW37)</f>
        <v>0</v>
      </c>
      <c r="AL37" s="526"/>
      <c r="AM37" s="418">
        <f>SUM(AO37:AV37)</f>
        <v>0</v>
      </c>
      <c r="AN37" s="418"/>
      <c r="AO37" s="418"/>
      <c r="AP37" s="418"/>
      <c r="AQ37" s="418"/>
      <c r="AR37" s="418"/>
      <c r="AS37" s="418"/>
      <c r="AT37" s="418"/>
      <c r="AU37" s="418"/>
      <c r="AV37" s="418"/>
      <c r="AW37" s="508"/>
      <c r="AX37" s="50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98">
        <f>SUM(AM38,AW38)</f>
        <v>0</v>
      </c>
      <c r="AL38" s="499"/>
      <c r="AM38" s="513">
        <f>SUM(AO38:AV38)</f>
        <v>0</v>
      </c>
      <c r="AN38" s="499"/>
      <c r="AO38" s="419"/>
      <c r="AP38" s="420"/>
      <c r="AQ38" s="419"/>
      <c r="AR38" s="420"/>
      <c r="AS38" s="419"/>
      <c r="AT38" s="420"/>
      <c r="AU38" s="419"/>
      <c r="AV38" s="420"/>
      <c r="AW38" s="419"/>
      <c r="AX38" s="51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91" t="s">
        <v>100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4">
        <f>SUM(AM40,AW40)</f>
        <v>0</v>
      </c>
      <c r="AL40" s="515"/>
      <c r="AM40" s="494">
        <f>SUM(AO40:AV40)</f>
        <v>0</v>
      </c>
      <c r="AN40" s="496"/>
      <c r="AO40" s="494"/>
      <c r="AP40" s="496"/>
      <c r="AQ40" s="494"/>
      <c r="AR40" s="496"/>
      <c r="AS40" s="494"/>
      <c r="AT40" s="496"/>
      <c r="AU40" s="494"/>
      <c r="AV40" s="496"/>
      <c r="AW40" s="494"/>
      <c r="AX40" s="495"/>
      <c r="AY40" s="198">
        <f aca="true" t="shared" si="1" ref="AY40:BJ40">SUM(AY36:AY38)</f>
        <v>0</v>
      </c>
      <c r="AZ40" s="199">
        <f t="shared" si="1"/>
        <v>0</v>
      </c>
      <c r="BA40" s="199">
        <f t="shared" si="1"/>
        <v>0</v>
      </c>
      <c r="BB40" s="199">
        <f t="shared" si="1"/>
        <v>0</v>
      </c>
      <c r="BC40" s="199">
        <f t="shared" si="1"/>
        <v>0</v>
      </c>
      <c r="BD40" s="199">
        <f t="shared" si="1"/>
        <v>0</v>
      </c>
      <c r="BE40" s="199">
        <f t="shared" si="1"/>
        <v>0</v>
      </c>
      <c r="BF40" s="199">
        <f t="shared" si="1"/>
        <v>0</v>
      </c>
      <c r="BG40" s="199">
        <f t="shared" si="1"/>
        <v>0</v>
      </c>
      <c r="BH40" s="199">
        <f t="shared" si="1"/>
        <v>0</v>
      </c>
      <c r="BI40" s="200">
        <f t="shared" si="1"/>
        <v>0</v>
      </c>
      <c r="BJ40" s="201">
        <f t="shared" si="1"/>
        <v>0</v>
      </c>
    </row>
    <row r="41" spans="2:62" ht="12.75" hidden="1">
      <c r="B41" s="134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9">
        <f>SUM(AM41,AW41)</f>
        <v>0</v>
      </c>
      <c r="AL41" s="540"/>
      <c r="AM41" s="537">
        <f>SUM(AO41:AV41)</f>
        <v>0</v>
      </c>
      <c r="AN41" s="541"/>
      <c r="AO41" s="537"/>
      <c r="AP41" s="541"/>
      <c r="AQ41" s="537"/>
      <c r="AR41" s="541"/>
      <c r="AS41" s="537"/>
      <c r="AT41" s="541"/>
      <c r="AU41" s="537"/>
      <c r="AV41" s="541"/>
      <c r="AW41" s="537"/>
      <c r="AX41" s="538"/>
      <c r="AY41" s="309">
        <f aca="true" t="shared" si="2" ref="AY41:BJ41">AY40</f>
        <v>0</v>
      </c>
      <c r="AZ41" s="310">
        <f t="shared" si="2"/>
        <v>0</v>
      </c>
      <c r="BA41" s="310">
        <f t="shared" si="2"/>
        <v>0</v>
      </c>
      <c r="BB41" s="310">
        <f t="shared" si="2"/>
        <v>0</v>
      </c>
      <c r="BC41" s="310">
        <f t="shared" si="2"/>
        <v>0</v>
      </c>
      <c r="BD41" s="310">
        <f t="shared" si="2"/>
        <v>0</v>
      </c>
      <c r="BE41" s="310">
        <f t="shared" si="2"/>
        <v>0</v>
      </c>
      <c r="BF41" s="310">
        <f t="shared" si="2"/>
        <v>0</v>
      </c>
      <c r="BG41" s="310">
        <f t="shared" si="2"/>
        <v>0</v>
      </c>
      <c r="BH41" s="310">
        <f t="shared" si="2"/>
        <v>0</v>
      </c>
      <c r="BI41" s="310">
        <f t="shared" si="2"/>
        <v>0</v>
      </c>
      <c r="BJ41" s="311">
        <f t="shared" si="2"/>
        <v>0</v>
      </c>
    </row>
    <row r="42" spans="2:62" ht="12.75" hidden="1">
      <c r="B42" s="134"/>
      <c r="C42" s="411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544" t="s">
        <v>259</v>
      </c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11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13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2">
        <f>SUM(AY44:BJ44)</f>
        <v>0</v>
      </c>
      <c r="AL44" s="54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9">
        <f>SUM(AY45:BJ45)</f>
        <v>0</v>
      </c>
      <c r="AL45" s="410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3">
        <f>AK40/KCU+AK45+MPNE</f>
        <v>0</v>
      </c>
      <c r="AX45" s="56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5">
        <f>SUM(AY46:BJ46)</f>
        <v>0</v>
      </c>
      <c r="AL46" s="53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92"/>
      <c r="D48" s="415"/>
      <c r="E48" s="415"/>
      <c r="F48" s="491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6"/>
      <c r="AD48" s="532"/>
      <c r="AE48" s="533"/>
      <c r="AF48" s="493"/>
      <c r="AG48" s="435"/>
      <c r="AH48" s="434"/>
      <c r="AI48" s="435"/>
      <c r="AJ48" s="103"/>
      <c r="AK48" s="477">
        <f aca="true" t="shared" si="3" ref="AK48:AK88">SUM(AM48,AW48)</f>
        <v>0</v>
      </c>
      <c r="AL48" s="435"/>
      <c r="AM48" s="425">
        <f aca="true" t="shared" si="4" ref="AM48:AM88">SUM(AO48:AV48)</f>
        <v>0</v>
      </c>
      <c r="AN48" s="425"/>
      <c r="AO48" s="425"/>
      <c r="AP48" s="425"/>
      <c r="AQ48" s="425"/>
      <c r="AR48" s="425"/>
      <c r="AS48" s="425"/>
      <c r="AT48" s="425"/>
      <c r="AU48" s="425"/>
      <c r="AV48" s="425"/>
      <c r="AW48" s="493"/>
      <c r="AX48" s="521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502"/>
      <c r="D49" s="415"/>
      <c r="E49" s="415"/>
      <c r="F49" s="414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6"/>
      <c r="AD49" s="530"/>
      <c r="AE49" s="531"/>
      <c r="AF49" s="503"/>
      <c r="AG49" s="504"/>
      <c r="AH49" s="507"/>
      <c r="AI49" s="504"/>
      <c r="AJ49" s="86"/>
      <c r="AK49" s="505">
        <f t="shared" si="3"/>
        <v>0</v>
      </c>
      <c r="AL49" s="526"/>
      <c r="AM49" s="418">
        <f t="shared" si="4"/>
        <v>0</v>
      </c>
      <c r="AN49" s="418"/>
      <c r="AO49" s="418"/>
      <c r="AP49" s="418"/>
      <c r="AQ49" s="418"/>
      <c r="AR49" s="418"/>
      <c r="AS49" s="418"/>
      <c r="AT49" s="418"/>
      <c r="AU49" s="418"/>
      <c r="AV49" s="418"/>
      <c r="AW49" s="508"/>
      <c r="AX49" s="509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92" t="s">
        <v>420</v>
      </c>
      <c r="D50" s="415"/>
      <c r="E50" s="415"/>
      <c r="F50" s="491" t="s">
        <v>421</v>
      </c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6"/>
      <c r="AD50" s="532">
        <v>31</v>
      </c>
      <c r="AE50" s="533"/>
      <c r="AF50" s="493"/>
      <c r="AG50" s="435"/>
      <c r="AH50" s="434"/>
      <c r="AI50" s="435"/>
      <c r="AJ50" s="103"/>
      <c r="AK50" s="477">
        <f t="shared" si="3"/>
        <v>1116</v>
      </c>
      <c r="AL50" s="435"/>
      <c r="AM50" s="425">
        <f t="shared" si="4"/>
        <v>531</v>
      </c>
      <c r="AN50" s="425"/>
      <c r="AO50" s="425">
        <v>249</v>
      </c>
      <c r="AP50" s="425"/>
      <c r="AQ50" s="425">
        <v>0</v>
      </c>
      <c r="AR50" s="425"/>
      <c r="AS50" s="425">
        <v>124</v>
      </c>
      <c r="AT50" s="425"/>
      <c r="AU50" s="425">
        <v>158</v>
      </c>
      <c r="AV50" s="425"/>
      <c r="AW50" s="493">
        <v>585</v>
      </c>
      <c r="AX50" s="521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92" t="s">
        <v>422</v>
      </c>
      <c r="D51" s="415"/>
      <c r="E51" s="415"/>
      <c r="F51" s="491" t="s">
        <v>423</v>
      </c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416"/>
      <c r="AD51" s="532">
        <v>13</v>
      </c>
      <c r="AE51" s="533"/>
      <c r="AF51" s="493"/>
      <c r="AG51" s="435"/>
      <c r="AH51" s="434"/>
      <c r="AI51" s="435"/>
      <c r="AJ51" s="103"/>
      <c r="AK51" s="477">
        <f t="shared" si="3"/>
        <v>468</v>
      </c>
      <c r="AL51" s="435"/>
      <c r="AM51" s="425">
        <f t="shared" si="4"/>
        <v>176</v>
      </c>
      <c r="AN51" s="425"/>
      <c r="AO51" s="425">
        <v>71</v>
      </c>
      <c r="AP51" s="425"/>
      <c r="AQ51" s="425">
        <v>0</v>
      </c>
      <c r="AR51" s="425"/>
      <c r="AS51" s="425">
        <v>0</v>
      </c>
      <c r="AT51" s="425"/>
      <c r="AU51" s="425">
        <v>105</v>
      </c>
      <c r="AV51" s="425"/>
      <c r="AW51" s="493">
        <v>292</v>
      </c>
      <c r="AX51" s="521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502" t="s">
        <v>422</v>
      </c>
      <c r="D52" s="415"/>
      <c r="E52" s="415"/>
      <c r="F52" s="414" t="s">
        <v>424</v>
      </c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6"/>
      <c r="AD52" s="530">
        <v>6</v>
      </c>
      <c r="AE52" s="531"/>
      <c r="AF52" s="503">
        <v>2</v>
      </c>
      <c r="AG52" s="504"/>
      <c r="AH52" s="507">
        <v>1</v>
      </c>
      <c r="AI52" s="504"/>
      <c r="AJ52" s="86"/>
      <c r="AK52" s="505">
        <f t="shared" si="3"/>
        <v>216</v>
      </c>
      <c r="AL52" s="526"/>
      <c r="AM52" s="418">
        <f t="shared" si="4"/>
        <v>70</v>
      </c>
      <c r="AN52" s="418"/>
      <c r="AO52" s="418">
        <v>0</v>
      </c>
      <c r="AP52" s="418"/>
      <c r="AQ52" s="418">
        <v>0</v>
      </c>
      <c r="AR52" s="418"/>
      <c r="AS52" s="418">
        <v>0</v>
      </c>
      <c r="AT52" s="418"/>
      <c r="AU52" s="418">
        <v>70</v>
      </c>
      <c r="AV52" s="418"/>
      <c r="AW52" s="508">
        <v>146</v>
      </c>
      <c r="AX52" s="509"/>
      <c r="AY52" s="206" t="s">
        <v>425</v>
      </c>
      <c r="AZ52" s="205" t="s">
        <v>425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502" t="s">
        <v>422</v>
      </c>
      <c r="D53" s="415"/>
      <c r="E53" s="415"/>
      <c r="F53" s="414" t="s">
        <v>426</v>
      </c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6"/>
      <c r="AD53" s="530">
        <v>5</v>
      </c>
      <c r="AE53" s="531"/>
      <c r="AF53" s="503">
        <v>3</v>
      </c>
      <c r="AG53" s="504"/>
      <c r="AH53" s="507">
        <v>2</v>
      </c>
      <c r="AI53" s="504"/>
      <c r="AJ53" s="86"/>
      <c r="AK53" s="505">
        <f t="shared" si="3"/>
        <v>180</v>
      </c>
      <c r="AL53" s="526"/>
      <c r="AM53" s="418">
        <f t="shared" si="4"/>
        <v>70</v>
      </c>
      <c r="AN53" s="418"/>
      <c r="AO53" s="418">
        <v>35</v>
      </c>
      <c r="AP53" s="418"/>
      <c r="AQ53" s="418">
        <v>0</v>
      </c>
      <c r="AR53" s="418"/>
      <c r="AS53" s="418">
        <v>0</v>
      </c>
      <c r="AT53" s="418"/>
      <c r="AU53" s="418">
        <v>35</v>
      </c>
      <c r="AV53" s="418"/>
      <c r="AW53" s="508">
        <v>110</v>
      </c>
      <c r="AX53" s="509"/>
      <c r="AY53" s="206"/>
      <c r="AZ53" s="205" t="s">
        <v>425</v>
      </c>
      <c r="BA53" s="205" t="s">
        <v>425</v>
      </c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502" t="s">
        <v>422</v>
      </c>
      <c r="D54" s="415"/>
      <c r="E54" s="415"/>
      <c r="F54" s="414" t="s">
        <v>427</v>
      </c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6"/>
      <c r="AD54" s="530">
        <v>2</v>
      </c>
      <c r="AE54" s="531"/>
      <c r="AF54" s="503"/>
      <c r="AG54" s="504"/>
      <c r="AH54" s="507">
        <v>3</v>
      </c>
      <c r="AI54" s="504"/>
      <c r="AJ54" s="86"/>
      <c r="AK54" s="505">
        <f t="shared" si="3"/>
        <v>72</v>
      </c>
      <c r="AL54" s="526"/>
      <c r="AM54" s="418">
        <f t="shared" si="4"/>
        <v>36</v>
      </c>
      <c r="AN54" s="418"/>
      <c r="AO54" s="418">
        <v>36</v>
      </c>
      <c r="AP54" s="418"/>
      <c r="AQ54" s="418">
        <v>0</v>
      </c>
      <c r="AR54" s="418"/>
      <c r="AS54" s="418">
        <v>0</v>
      </c>
      <c r="AT54" s="418"/>
      <c r="AU54" s="418">
        <v>0</v>
      </c>
      <c r="AV54" s="418"/>
      <c r="AW54" s="508">
        <v>36</v>
      </c>
      <c r="AX54" s="509"/>
      <c r="AY54" s="206"/>
      <c r="AZ54" s="205"/>
      <c r="BA54" s="205" t="s">
        <v>425</v>
      </c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2:62" s="27" customFormat="1" ht="12" customHeight="1">
      <c r="B55" s="102"/>
      <c r="C55" s="492" t="s">
        <v>428</v>
      </c>
      <c r="D55" s="415"/>
      <c r="E55" s="415"/>
      <c r="F55" s="491" t="s">
        <v>429</v>
      </c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6"/>
      <c r="AD55" s="532">
        <v>18</v>
      </c>
      <c r="AE55" s="533"/>
      <c r="AF55" s="493"/>
      <c r="AG55" s="435"/>
      <c r="AH55" s="434"/>
      <c r="AI55" s="435"/>
      <c r="AJ55" s="103"/>
      <c r="AK55" s="477">
        <f t="shared" si="3"/>
        <v>648</v>
      </c>
      <c r="AL55" s="435"/>
      <c r="AM55" s="425">
        <f t="shared" si="4"/>
        <v>355</v>
      </c>
      <c r="AN55" s="425"/>
      <c r="AO55" s="425">
        <v>178</v>
      </c>
      <c r="AP55" s="425"/>
      <c r="AQ55" s="425">
        <v>0</v>
      </c>
      <c r="AR55" s="425"/>
      <c r="AS55" s="425">
        <v>124</v>
      </c>
      <c r="AT55" s="425"/>
      <c r="AU55" s="425">
        <v>53</v>
      </c>
      <c r="AV55" s="425"/>
      <c r="AW55" s="493">
        <v>293</v>
      </c>
      <c r="AX55" s="521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2:62" s="27" customFormat="1" ht="12" customHeight="1">
      <c r="B56" s="102"/>
      <c r="C56" s="492" t="s">
        <v>428</v>
      </c>
      <c r="D56" s="415"/>
      <c r="E56" s="415"/>
      <c r="F56" s="491" t="s">
        <v>430</v>
      </c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416"/>
      <c r="AD56" s="532"/>
      <c r="AE56" s="533"/>
      <c r="AF56" s="493"/>
      <c r="AG56" s="435"/>
      <c r="AH56" s="434"/>
      <c r="AI56" s="435"/>
      <c r="AJ56" s="103"/>
      <c r="AK56" s="477">
        <f t="shared" si="3"/>
        <v>0</v>
      </c>
      <c r="AL56" s="435"/>
      <c r="AM56" s="425">
        <f t="shared" si="4"/>
        <v>0</v>
      </c>
      <c r="AN56" s="425"/>
      <c r="AO56" s="425"/>
      <c r="AP56" s="425"/>
      <c r="AQ56" s="425"/>
      <c r="AR56" s="425"/>
      <c r="AS56" s="425"/>
      <c r="AT56" s="425"/>
      <c r="AU56" s="425"/>
      <c r="AV56" s="425"/>
      <c r="AW56" s="493"/>
      <c r="AX56" s="521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4" customFormat="1" ht="12.75">
      <c r="A57" s="249"/>
      <c r="B57" s="110">
        <v>4</v>
      </c>
      <c r="C57" s="502" t="s">
        <v>428</v>
      </c>
      <c r="D57" s="415"/>
      <c r="E57" s="415"/>
      <c r="F57" s="414" t="s">
        <v>431</v>
      </c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416"/>
      <c r="AD57" s="530">
        <v>2</v>
      </c>
      <c r="AE57" s="531"/>
      <c r="AF57" s="503">
        <v>1</v>
      </c>
      <c r="AG57" s="504"/>
      <c r="AH57" s="507"/>
      <c r="AI57" s="504"/>
      <c r="AJ57" s="86"/>
      <c r="AK57" s="505">
        <f t="shared" si="3"/>
        <v>72</v>
      </c>
      <c r="AL57" s="526"/>
      <c r="AM57" s="418">
        <f t="shared" si="4"/>
        <v>36</v>
      </c>
      <c r="AN57" s="418"/>
      <c r="AO57" s="418">
        <v>36</v>
      </c>
      <c r="AP57" s="418"/>
      <c r="AQ57" s="418">
        <v>0</v>
      </c>
      <c r="AR57" s="418"/>
      <c r="AS57" s="418">
        <v>0</v>
      </c>
      <c r="AT57" s="418"/>
      <c r="AU57" s="418">
        <v>0</v>
      </c>
      <c r="AV57" s="418"/>
      <c r="AW57" s="508">
        <v>36</v>
      </c>
      <c r="AX57" s="509"/>
      <c r="AY57" s="206" t="s">
        <v>425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5</v>
      </c>
      <c r="C58" s="502" t="s">
        <v>428</v>
      </c>
      <c r="D58" s="415"/>
      <c r="E58" s="415"/>
      <c r="F58" s="414" t="s">
        <v>432</v>
      </c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6"/>
      <c r="AD58" s="530">
        <v>5</v>
      </c>
      <c r="AE58" s="531"/>
      <c r="AF58" s="503">
        <v>2</v>
      </c>
      <c r="AG58" s="504"/>
      <c r="AH58" s="507">
        <v>1</v>
      </c>
      <c r="AI58" s="504"/>
      <c r="AJ58" s="86"/>
      <c r="AK58" s="505">
        <f t="shared" si="3"/>
        <v>180</v>
      </c>
      <c r="AL58" s="526"/>
      <c r="AM58" s="418">
        <f t="shared" si="4"/>
        <v>123</v>
      </c>
      <c r="AN58" s="418"/>
      <c r="AO58" s="418">
        <v>70</v>
      </c>
      <c r="AP58" s="418"/>
      <c r="AQ58" s="418">
        <v>0</v>
      </c>
      <c r="AR58" s="418"/>
      <c r="AS58" s="418">
        <v>0</v>
      </c>
      <c r="AT58" s="418"/>
      <c r="AU58" s="418">
        <v>53</v>
      </c>
      <c r="AV58" s="418"/>
      <c r="AW58" s="508">
        <v>57</v>
      </c>
      <c r="AX58" s="509"/>
      <c r="AY58" s="206" t="s">
        <v>433</v>
      </c>
      <c r="AZ58" s="205" t="s">
        <v>434</v>
      </c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6</v>
      </c>
      <c r="C59" s="502" t="s">
        <v>428</v>
      </c>
      <c r="D59" s="415"/>
      <c r="E59" s="415"/>
      <c r="F59" s="414" t="s">
        <v>435</v>
      </c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416"/>
      <c r="AD59" s="530">
        <v>2</v>
      </c>
      <c r="AE59" s="531"/>
      <c r="AF59" s="503">
        <v>1</v>
      </c>
      <c r="AG59" s="504"/>
      <c r="AH59" s="507"/>
      <c r="AI59" s="504"/>
      <c r="AJ59" s="86"/>
      <c r="AK59" s="505">
        <f t="shared" si="3"/>
        <v>72</v>
      </c>
      <c r="AL59" s="526"/>
      <c r="AM59" s="418">
        <f t="shared" si="4"/>
        <v>36</v>
      </c>
      <c r="AN59" s="418"/>
      <c r="AO59" s="418">
        <v>36</v>
      </c>
      <c r="AP59" s="418"/>
      <c r="AQ59" s="418">
        <v>0</v>
      </c>
      <c r="AR59" s="418"/>
      <c r="AS59" s="418">
        <v>0</v>
      </c>
      <c r="AT59" s="418"/>
      <c r="AU59" s="418">
        <v>0</v>
      </c>
      <c r="AV59" s="418"/>
      <c r="AW59" s="508">
        <v>36</v>
      </c>
      <c r="AX59" s="509"/>
      <c r="AY59" s="206" t="s">
        <v>425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92" t="s">
        <v>428</v>
      </c>
      <c r="D60" s="415"/>
      <c r="E60" s="415"/>
      <c r="F60" s="491" t="s">
        <v>436</v>
      </c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6"/>
      <c r="AD60" s="532"/>
      <c r="AE60" s="533"/>
      <c r="AF60" s="493"/>
      <c r="AG60" s="435"/>
      <c r="AH60" s="434"/>
      <c r="AI60" s="435"/>
      <c r="AJ60" s="103"/>
      <c r="AK60" s="477">
        <f t="shared" si="3"/>
        <v>0</v>
      </c>
      <c r="AL60" s="435"/>
      <c r="AM60" s="425">
        <f t="shared" si="4"/>
        <v>0</v>
      </c>
      <c r="AN60" s="425"/>
      <c r="AO60" s="425"/>
      <c r="AP60" s="425"/>
      <c r="AQ60" s="425"/>
      <c r="AR60" s="425"/>
      <c r="AS60" s="425"/>
      <c r="AT60" s="425"/>
      <c r="AU60" s="425"/>
      <c r="AV60" s="425"/>
      <c r="AW60" s="493"/>
      <c r="AX60" s="521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1:62" s="24" customFormat="1" ht="12.75">
      <c r="A61" s="249"/>
      <c r="B61" s="110">
        <v>7</v>
      </c>
      <c r="C61" s="502" t="s">
        <v>428</v>
      </c>
      <c r="D61" s="415"/>
      <c r="E61" s="415"/>
      <c r="F61" s="414" t="s">
        <v>437</v>
      </c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6"/>
      <c r="AD61" s="530">
        <v>4</v>
      </c>
      <c r="AE61" s="531"/>
      <c r="AF61" s="503"/>
      <c r="AG61" s="504"/>
      <c r="AH61" s="507" t="s">
        <v>438</v>
      </c>
      <c r="AI61" s="504"/>
      <c r="AJ61" s="86"/>
      <c r="AK61" s="505">
        <f t="shared" si="3"/>
        <v>144</v>
      </c>
      <c r="AL61" s="526"/>
      <c r="AM61" s="418">
        <f t="shared" si="4"/>
        <v>70</v>
      </c>
      <c r="AN61" s="418"/>
      <c r="AO61" s="418">
        <v>0</v>
      </c>
      <c r="AP61" s="418"/>
      <c r="AQ61" s="418">
        <v>0</v>
      </c>
      <c r="AR61" s="418"/>
      <c r="AS61" s="418">
        <v>70</v>
      </c>
      <c r="AT61" s="418"/>
      <c r="AU61" s="418">
        <v>0</v>
      </c>
      <c r="AV61" s="418"/>
      <c r="AW61" s="508">
        <v>74</v>
      </c>
      <c r="AX61" s="509"/>
      <c r="AY61" s="206" t="s">
        <v>425</v>
      </c>
      <c r="AZ61" s="205" t="s">
        <v>425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12.75">
      <c r="A62" s="249"/>
      <c r="B62" s="110">
        <v>8</v>
      </c>
      <c r="C62" s="502" t="s">
        <v>428</v>
      </c>
      <c r="D62" s="415"/>
      <c r="E62" s="415"/>
      <c r="F62" s="414" t="s">
        <v>439</v>
      </c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416"/>
      <c r="AD62" s="530">
        <v>5</v>
      </c>
      <c r="AE62" s="531"/>
      <c r="AF62" s="503">
        <v>3</v>
      </c>
      <c r="AG62" s="504"/>
      <c r="AH62" s="507">
        <v>2</v>
      </c>
      <c r="AI62" s="504"/>
      <c r="AJ62" s="86"/>
      <c r="AK62" s="505">
        <f t="shared" si="3"/>
        <v>180</v>
      </c>
      <c r="AL62" s="526"/>
      <c r="AM62" s="418">
        <f t="shared" si="4"/>
        <v>90</v>
      </c>
      <c r="AN62" s="418"/>
      <c r="AO62" s="418">
        <v>36</v>
      </c>
      <c r="AP62" s="418"/>
      <c r="AQ62" s="418">
        <v>0</v>
      </c>
      <c r="AR62" s="418"/>
      <c r="AS62" s="418">
        <v>54</v>
      </c>
      <c r="AT62" s="418"/>
      <c r="AU62" s="418">
        <v>0</v>
      </c>
      <c r="AV62" s="418"/>
      <c r="AW62" s="508">
        <v>90</v>
      </c>
      <c r="AX62" s="509"/>
      <c r="AY62" s="206"/>
      <c r="AZ62" s="205" t="s">
        <v>425</v>
      </c>
      <c r="BA62" s="205" t="s">
        <v>434</v>
      </c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92" t="s">
        <v>440</v>
      </c>
      <c r="D63" s="415"/>
      <c r="E63" s="415"/>
      <c r="F63" s="491" t="s">
        <v>441</v>
      </c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416"/>
      <c r="AD63" s="532">
        <v>32</v>
      </c>
      <c r="AE63" s="533"/>
      <c r="AF63" s="493"/>
      <c r="AG63" s="435"/>
      <c r="AH63" s="434"/>
      <c r="AI63" s="435"/>
      <c r="AJ63" s="103"/>
      <c r="AK63" s="477">
        <f t="shared" si="3"/>
        <v>1152</v>
      </c>
      <c r="AL63" s="435"/>
      <c r="AM63" s="425">
        <f t="shared" si="4"/>
        <v>649</v>
      </c>
      <c r="AN63" s="425"/>
      <c r="AO63" s="425">
        <f>AO64+AO66</f>
        <v>371</v>
      </c>
      <c r="AP63" s="425"/>
      <c r="AQ63" s="425">
        <f>AQ64+AQ66</f>
        <v>42</v>
      </c>
      <c r="AR63" s="425"/>
      <c r="AS63" s="425">
        <f>AS64+AS66</f>
        <v>34</v>
      </c>
      <c r="AT63" s="425"/>
      <c r="AU63" s="425">
        <f>AU64+AU66</f>
        <v>202</v>
      </c>
      <c r="AV63" s="425"/>
      <c r="AW63" s="425">
        <f>AW64+AW66</f>
        <v>503</v>
      </c>
      <c r="AX63" s="425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2:62" s="27" customFormat="1" ht="12" customHeight="1">
      <c r="B64" s="102"/>
      <c r="C64" s="492" t="s">
        <v>442</v>
      </c>
      <c r="D64" s="415"/>
      <c r="E64" s="415"/>
      <c r="F64" s="491" t="s">
        <v>443</v>
      </c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416"/>
      <c r="AD64" s="532">
        <v>2</v>
      </c>
      <c r="AE64" s="533"/>
      <c r="AF64" s="493"/>
      <c r="AG64" s="435"/>
      <c r="AH64" s="434"/>
      <c r="AI64" s="435"/>
      <c r="AJ64" s="103"/>
      <c r="AK64" s="477">
        <f t="shared" si="3"/>
        <v>72</v>
      </c>
      <c r="AL64" s="435"/>
      <c r="AM64" s="425">
        <f t="shared" si="4"/>
        <v>35</v>
      </c>
      <c r="AN64" s="425"/>
      <c r="AO64" s="425">
        <v>35</v>
      </c>
      <c r="AP64" s="425"/>
      <c r="AQ64" s="425">
        <v>0</v>
      </c>
      <c r="AR64" s="425"/>
      <c r="AS64" s="425">
        <v>0</v>
      </c>
      <c r="AT64" s="425"/>
      <c r="AU64" s="425">
        <v>0</v>
      </c>
      <c r="AV64" s="425"/>
      <c r="AW64" s="493">
        <v>37</v>
      </c>
      <c r="AX64" s="521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1:62" s="24" customFormat="1" ht="12.75">
      <c r="A65" s="249"/>
      <c r="B65" s="110">
        <v>9</v>
      </c>
      <c r="C65" s="502" t="s">
        <v>442</v>
      </c>
      <c r="D65" s="415"/>
      <c r="E65" s="415"/>
      <c r="F65" s="414" t="s">
        <v>389</v>
      </c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6"/>
      <c r="AD65" s="530">
        <v>2</v>
      </c>
      <c r="AE65" s="531"/>
      <c r="AF65" s="503"/>
      <c r="AG65" s="504"/>
      <c r="AH65" s="507" t="s">
        <v>438</v>
      </c>
      <c r="AI65" s="504"/>
      <c r="AJ65" s="86"/>
      <c r="AK65" s="505">
        <f t="shared" si="3"/>
        <v>72</v>
      </c>
      <c r="AL65" s="526"/>
      <c r="AM65" s="418">
        <f t="shared" si="4"/>
        <v>35</v>
      </c>
      <c r="AN65" s="418"/>
      <c r="AO65" s="418">
        <v>35</v>
      </c>
      <c r="AP65" s="418"/>
      <c r="AQ65" s="418">
        <v>0</v>
      </c>
      <c r="AR65" s="418"/>
      <c r="AS65" s="418">
        <v>0</v>
      </c>
      <c r="AT65" s="418"/>
      <c r="AU65" s="418">
        <v>0</v>
      </c>
      <c r="AV65" s="418"/>
      <c r="AW65" s="508">
        <v>37</v>
      </c>
      <c r="AX65" s="509"/>
      <c r="AY65" s="206" t="s">
        <v>444</v>
      </c>
      <c r="AZ65" s="205" t="s">
        <v>444</v>
      </c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2:62" s="27" customFormat="1" ht="12" customHeight="1">
      <c r="B66" s="102"/>
      <c r="C66" s="492" t="s">
        <v>445</v>
      </c>
      <c r="D66" s="415"/>
      <c r="E66" s="415"/>
      <c r="F66" s="491" t="s">
        <v>446</v>
      </c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6"/>
      <c r="AD66" s="532">
        <v>30</v>
      </c>
      <c r="AE66" s="533"/>
      <c r="AF66" s="493"/>
      <c r="AG66" s="435"/>
      <c r="AH66" s="434"/>
      <c r="AI66" s="435"/>
      <c r="AJ66" s="103"/>
      <c r="AK66" s="477">
        <f t="shared" si="3"/>
        <v>1080</v>
      </c>
      <c r="AL66" s="435"/>
      <c r="AM66" s="425">
        <f t="shared" si="4"/>
        <v>614</v>
      </c>
      <c r="AN66" s="425"/>
      <c r="AO66" s="425">
        <f>SUM(AO67:AP75)</f>
        <v>336</v>
      </c>
      <c r="AP66" s="425"/>
      <c r="AQ66" s="425">
        <v>42</v>
      </c>
      <c r="AR66" s="425"/>
      <c r="AS66" s="425">
        <v>34</v>
      </c>
      <c r="AT66" s="425"/>
      <c r="AU66" s="425">
        <f>SUM(AU67:AV75)</f>
        <v>202</v>
      </c>
      <c r="AV66" s="425"/>
      <c r="AW66" s="493">
        <f>SUM(AW67:AX75)</f>
        <v>466</v>
      </c>
      <c r="AX66" s="521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49"/>
      <c r="B67" s="110">
        <v>10</v>
      </c>
      <c r="C67" s="502" t="s">
        <v>445</v>
      </c>
      <c r="D67" s="415"/>
      <c r="E67" s="415"/>
      <c r="F67" s="414" t="s">
        <v>447</v>
      </c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6"/>
      <c r="AD67" s="530">
        <v>3</v>
      </c>
      <c r="AE67" s="531"/>
      <c r="AF67" s="503"/>
      <c r="AG67" s="504"/>
      <c r="AH67" s="507">
        <v>1</v>
      </c>
      <c r="AI67" s="504"/>
      <c r="AJ67" s="86"/>
      <c r="AK67" s="505">
        <v>108</v>
      </c>
      <c r="AL67" s="506"/>
      <c r="AM67" s="418">
        <v>54</v>
      </c>
      <c r="AN67" s="418"/>
      <c r="AO67" s="418">
        <v>36</v>
      </c>
      <c r="AP67" s="418"/>
      <c r="AQ67" s="418">
        <v>18</v>
      </c>
      <c r="AR67" s="418"/>
      <c r="AS67" s="418">
        <v>0</v>
      </c>
      <c r="AT67" s="418"/>
      <c r="AU67" s="418">
        <v>0</v>
      </c>
      <c r="AV67" s="418"/>
      <c r="AW67" s="508">
        <v>54</v>
      </c>
      <c r="AX67" s="509"/>
      <c r="AY67" s="206" t="s">
        <v>434</v>
      </c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11</v>
      </c>
      <c r="C68" s="502" t="s">
        <v>445</v>
      </c>
      <c r="D68" s="415"/>
      <c r="E68" s="415"/>
      <c r="F68" s="414" t="s">
        <v>483</v>
      </c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6"/>
      <c r="AD68" s="530">
        <v>4</v>
      </c>
      <c r="AE68" s="531"/>
      <c r="AF68" s="503">
        <v>4</v>
      </c>
      <c r="AG68" s="504"/>
      <c r="AH68" s="507"/>
      <c r="AI68" s="504"/>
      <c r="AJ68" s="86"/>
      <c r="AK68" s="505">
        <v>144</v>
      </c>
      <c r="AL68" s="506"/>
      <c r="AM68" s="418">
        <v>48</v>
      </c>
      <c r="AN68" s="418"/>
      <c r="AO68" s="418">
        <v>12</v>
      </c>
      <c r="AP68" s="418"/>
      <c r="AQ68" s="418">
        <v>0</v>
      </c>
      <c r="AR68" s="418"/>
      <c r="AS68" s="418">
        <v>0</v>
      </c>
      <c r="AT68" s="418"/>
      <c r="AU68" s="418">
        <v>36</v>
      </c>
      <c r="AV68" s="418"/>
      <c r="AW68" s="508">
        <v>96</v>
      </c>
      <c r="AX68" s="509"/>
      <c r="AY68" s="206"/>
      <c r="AZ68" s="205"/>
      <c r="BA68" s="205"/>
      <c r="BB68" s="205" t="s">
        <v>433</v>
      </c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12</v>
      </c>
      <c r="C69" s="502" t="s">
        <v>445</v>
      </c>
      <c r="D69" s="415"/>
      <c r="E69" s="415"/>
      <c r="F69" s="414" t="s">
        <v>448</v>
      </c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6"/>
      <c r="AD69" s="530">
        <v>2</v>
      </c>
      <c r="AE69" s="531"/>
      <c r="AF69" s="503">
        <v>2</v>
      </c>
      <c r="AG69" s="504"/>
      <c r="AH69" s="507"/>
      <c r="AI69" s="504"/>
      <c r="AJ69" s="86"/>
      <c r="AK69" s="505">
        <f t="shared" si="3"/>
        <v>72</v>
      </c>
      <c r="AL69" s="526"/>
      <c r="AM69" s="418">
        <f t="shared" si="4"/>
        <v>68</v>
      </c>
      <c r="AN69" s="418"/>
      <c r="AO69" s="418">
        <v>34</v>
      </c>
      <c r="AP69" s="418"/>
      <c r="AQ69" s="418">
        <v>0</v>
      </c>
      <c r="AR69" s="418"/>
      <c r="AS69" s="418">
        <v>0</v>
      </c>
      <c r="AT69" s="418"/>
      <c r="AU69" s="418">
        <v>34</v>
      </c>
      <c r="AV69" s="418"/>
      <c r="AW69" s="508">
        <v>4</v>
      </c>
      <c r="AX69" s="509"/>
      <c r="AY69" s="206"/>
      <c r="AZ69" s="205" t="s">
        <v>433</v>
      </c>
      <c r="BA69" s="205"/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13</v>
      </c>
      <c r="C70" s="502" t="s">
        <v>445</v>
      </c>
      <c r="D70" s="415"/>
      <c r="E70" s="415"/>
      <c r="F70" s="414" t="s">
        <v>449</v>
      </c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6"/>
      <c r="AD70" s="530">
        <v>2</v>
      </c>
      <c r="AE70" s="531"/>
      <c r="AF70" s="503"/>
      <c r="AG70" s="504"/>
      <c r="AH70" s="507">
        <v>1</v>
      </c>
      <c r="AI70" s="504"/>
      <c r="AJ70" s="86"/>
      <c r="AK70" s="505">
        <v>72</v>
      </c>
      <c r="AL70" s="506"/>
      <c r="AM70" s="418">
        <v>36</v>
      </c>
      <c r="AN70" s="418"/>
      <c r="AO70" s="418">
        <v>36</v>
      </c>
      <c r="AP70" s="418"/>
      <c r="AQ70" s="418">
        <v>0</v>
      </c>
      <c r="AR70" s="418"/>
      <c r="AS70" s="418">
        <v>0</v>
      </c>
      <c r="AT70" s="418"/>
      <c r="AU70" s="418">
        <v>0</v>
      </c>
      <c r="AV70" s="418"/>
      <c r="AW70" s="508">
        <v>36</v>
      </c>
      <c r="AX70" s="509"/>
      <c r="AY70" s="206" t="s">
        <v>425</v>
      </c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14</v>
      </c>
      <c r="C71" s="502" t="s">
        <v>445</v>
      </c>
      <c r="D71" s="415"/>
      <c r="E71" s="415"/>
      <c r="F71" s="414" t="s">
        <v>450</v>
      </c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6"/>
      <c r="AD71" s="530">
        <v>2</v>
      </c>
      <c r="AE71" s="531"/>
      <c r="AF71" s="503">
        <v>1</v>
      </c>
      <c r="AG71" s="504"/>
      <c r="AH71" s="507"/>
      <c r="AI71" s="504"/>
      <c r="AJ71" s="86"/>
      <c r="AK71" s="505">
        <f t="shared" si="3"/>
        <v>72</v>
      </c>
      <c r="AL71" s="526"/>
      <c r="AM71" s="418">
        <f t="shared" si="4"/>
        <v>36</v>
      </c>
      <c r="AN71" s="418"/>
      <c r="AO71" s="418">
        <v>36</v>
      </c>
      <c r="AP71" s="418"/>
      <c r="AQ71" s="418">
        <v>0</v>
      </c>
      <c r="AR71" s="418"/>
      <c r="AS71" s="418">
        <v>0</v>
      </c>
      <c r="AT71" s="418"/>
      <c r="AU71" s="418">
        <v>0</v>
      </c>
      <c r="AV71" s="418"/>
      <c r="AW71" s="508">
        <v>36</v>
      </c>
      <c r="AX71" s="509"/>
      <c r="AY71" s="206" t="s">
        <v>425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15</v>
      </c>
      <c r="C72" s="502" t="s">
        <v>445</v>
      </c>
      <c r="D72" s="415"/>
      <c r="E72" s="415"/>
      <c r="F72" s="414" t="s">
        <v>451</v>
      </c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6"/>
      <c r="AD72" s="530">
        <v>2</v>
      </c>
      <c r="AE72" s="531"/>
      <c r="AF72" s="503">
        <v>2</v>
      </c>
      <c r="AG72" s="504"/>
      <c r="AH72" s="507"/>
      <c r="AI72" s="504"/>
      <c r="AJ72" s="86"/>
      <c r="AK72" s="505">
        <f t="shared" si="3"/>
        <v>72</v>
      </c>
      <c r="AL72" s="526"/>
      <c r="AM72" s="418">
        <f t="shared" si="4"/>
        <v>68</v>
      </c>
      <c r="AN72" s="418"/>
      <c r="AO72" s="418">
        <v>34</v>
      </c>
      <c r="AP72" s="418"/>
      <c r="AQ72" s="418">
        <v>0</v>
      </c>
      <c r="AR72" s="418"/>
      <c r="AS72" s="418">
        <v>34</v>
      </c>
      <c r="AT72" s="418"/>
      <c r="AU72" s="418">
        <v>0</v>
      </c>
      <c r="AV72" s="418"/>
      <c r="AW72" s="508">
        <v>4</v>
      </c>
      <c r="AX72" s="509"/>
      <c r="AY72" s="206"/>
      <c r="AZ72" s="205" t="s">
        <v>433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16</v>
      </c>
      <c r="C73" s="502" t="s">
        <v>445</v>
      </c>
      <c r="D73" s="415"/>
      <c r="E73" s="415"/>
      <c r="F73" s="414" t="s">
        <v>452</v>
      </c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416"/>
      <c r="AD73" s="530">
        <v>2</v>
      </c>
      <c r="AE73" s="531"/>
      <c r="AF73" s="503"/>
      <c r="AG73" s="504"/>
      <c r="AH73" s="507">
        <v>3</v>
      </c>
      <c r="AI73" s="504"/>
      <c r="AJ73" s="86"/>
      <c r="AK73" s="505">
        <f t="shared" si="3"/>
        <v>72</v>
      </c>
      <c r="AL73" s="526"/>
      <c r="AM73" s="418">
        <f t="shared" si="4"/>
        <v>54</v>
      </c>
      <c r="AN73" s="418"/>
      <c r="AO73" s="418">
        <v>18</v>
      </c>
      <c r="AP73" s="418"/>
      <c r="AQ73" s="418">
        <v>0</v>
      </c>
      <c r="AR73" s="418"/>
      <c r="AS73" s="418">
        <v>0</v>
      </c>
      <c r="AT73" s="418"/>
      <c r="AU73" s="418">
        <v>36</v>
      </c>
      <c r="AV73" s="418"/>
      <c r="AW73" s="508">
        <v>18</v>
      </c>
      <c r="AX73" s="509"/>
      <c r="AY73" s="206"/>
      <c r="AZ73" s="205"/>
      <c r="BA73" s="205" t="s">
        <v>434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17</v>
      </c>
      <c r="C74" s="502" t="s">
        <v>445</v>
      </c>
      <c r="D74" s="415"/>
      <c r="E74" s="415"/>
      <c r="F74" s="414" t="s">
        <v>453</v>
      </c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6"/>
      <c r="AD74" s="530">
        <v>11</v>
      </c>
      <c r="AE74" s="531"/>
      <c r="AF74" s="503"/>
      <c r="AG74" s="504"/>
      <c r="AH74" s="507" t="s">
        <v>455</v>
      </c>
      <c r="AI74" s="534"/>
      <c r="AJ74" s="86"/>
      <c r="AK74" s="505">
        <f t="shared" si="3"/>
        <v>396</v>
      </c>
      <c r="AL74" s="526"/>
      <c r="AM74" s="418">
        <f t="shared" si="4"/>
        <v>214</v>
      </c>
      <c r="AN74" s="418"/>
      <c r="AO74" s="418">
        <v>94</v>
      </c>
      <c r="AP74" s="418"/>
      <c r="AQ74" s="418">
        <v>24</v>
      </c>
      <c r="AR74" s="418"/>
      <c r="AS74" s="418">
        <v>0</v>
      </c>
      <c r="AT74" s="418"/>
      <c r="AU74" s="418">
        <v>96</v>
      </c>
      <c r="AV74" s="418"/>
      <c r="AW74" s="508">
        <v>182</v>
      </c>
      <c r="AX74" s="509"/>
      <c r="AY74" s="206"/>
      <c r="AZ74" s="205" t="s">
        <v>425</v>
      </c>
      <c r="BA74" s="205" t="s">
        <v>454</v>
      </c>
      <c r="BB74" s="205" t="s">
        <v>454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18</v>
      </c>
      <c r="C75" s="502" t="s">
        <v>445</v>
      </c>
      <c r="D75" s="415"/>
      <c r="E75" s="415"/>
      <c r="F75" s="414" t="s">
        <v>456</v>
      </c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6"/>
      <c r="AD75" s="530">
        <v>2</v>
      </c>
      <c r="AE75" s="531"/>
      <c r="AF75" s="503">
        <v>3</v>
      </c>
      <c r="AG75" s="504"/>
      <c r="AH75" s="507"/>
      <c r="AI75" s="504"/>
      <c r="AJ75" s="86"/>
      <c r="AK75" s="505">
        <f t="shared" si="3"/>
        <v>72</v>
      </c>
      <c r="AL75" s="526"/>
      <c r="AM75" s="418">
        <f t="shared" si="4"/>
        <v>36</v>
      </c>
      <c r="AN75" s="418"/>
      <c r="AO75" s="418">
        <v>36</v>
      </c>
      <c r="AP75" s="418"/>
      <c r="AQ75" s="418">
        <v>0</v>
      </c>
      <c r="AR75" s="418"/>
      <c r="AS75" s="418">
        <v>0</v>
      </c>
      <c r="AT75" s="418"/>
      <c r="AU75" s="418">
        <v>0</v>
      </c>
      <c r="AV75" s="418"/>
      <c r="AW75" s="508">
        <v>36</v>
      </c>
      <c r="AX75" s="509"/>
      <c r="AY75" s="206"/>
      <c r="AZ75" s="205"/>
      <c r="BA75" s="205" t="s">
        <v>425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2:62" s="27" customFormat="1" ht="12" customHeight="1">
      <c r="B76" s="102"/>
      <c r="C76" s="492" t="s">
        <v>457</v>
      </c>
      <c r="D76" s="415"/>
      <c r="E76" s="415"/>
      <c r="F76" s="491" t="s">
        <v>458</v>
      </c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5"/>
      <c r="AC76" s="416"/>
      <c r="AD76" s="532">
        <v>48</v>
      </c>
      <c r="AE76" s="533"/>
      <c r="AF76" s="493"/>
      <c r="AG76" s="435"/>
      <c r="AH76" s="434"/>
      <c r="AI76" s="435"/>
      <c r="AJ76" s="103"/>
      <c r="AK76" s="477">
        <f t="shared" si="3"/>
        <v>1728</v>
      </c>
      <c r="AL76" s="435"/>
      <c r="AM76" s="425">
        <f t="shared" si="4"/>
        <v>130</v>
      </c>
      <c r="AN76" s="425"/>
      <c r="AO76" s="425">
        <v>0</v>
      </c>
      <c r="AP76" s="425"/>
      <c r="AQ76" s="425">
        <v>0</v>
      </c>
      <c r="AR76" s="425"/>
      <c r="AS76" s="425">
        <v>0</v>
      </c>
      <c r="AT76" s="425"/>
      <c r="AU76" s="425">
        <v>130</v>
      </c>
      <c r="AV76" s="425"/>
      <c r="AW76" s="493">
        <v>1598</v>
      </c>
      <c r="AX76" s="521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6"/>
    </row>
    <row r="77" spans="2:62" s="27" customFormat="1" ht="12" customHeight="1">
      <c r="B77" s="102"/>
      <c r="C77" s="492" t="s">
        <v>459</v>
      </c>
      <c r="D77" s="415"/>
      <c r="E77" s="415"/>
      <c r="F77" s="491" t="s">
        <v>460</v>
      </c>
      <c r="G77" s="415"/>
      <c r="H77" s="415"/>
      <c r="I77" s="415"/>
      <c r="J77" s="415"/>
      <c r="K77" s="415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6"/>
      <c r="AD77" s="532">
        <v>6</v>
      </c>
      <c r="AE77" s="533"/>
      <c r="AF77" s="493"/>
      <c r="AG77" s="435"/>
      <c r="AH77" s="434"/>
      <c r="AI77" s="435"/>
      <c r="AJ77" s="103"/>
      <c r="AK77" s="477">
        <f t="shared" si="3"/>
        <v>216</v>
      </c>
      <c r="AL77" s="435"/>
      <c r="AM77" s="425">
        <f t="shared" si="4"/>
        <v>0</v>
      </c>
      <c r="AN77" s="425"/>
      <c r="AO77" s="425">
        <v>0</v>
      </c>
      <c r="AP77" s="425"/>
      <c r="AQ77" s="425">
        <v>0</v>
      </c>
      <c r="AR77" s="425"/>
      <c r="AS77" s="425">
        <v>0</v>
      </c>
      <c r="AT77" s="425"/>
      <c r="AU77" s="425">
        <v>0</v>
      </c>
      <c r="AV77" s="425"/>
      <c r="AW77" s="493">
        <v>216</v>
      </c>
      <c r="AX77" s="521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ht="12.75">
      <c r="A78" s="249"/>
      <c r="B78" s="110">
        <v>19</v>
      </c>
      <c r="C78" s="502" t="s">
        <v>459</v>
      </c>
      <c r="D78" s="415"/>
      <c r="E78" s="415"/>
      <c r="F78" s="414" t="s">
        <v>461</v>
      </c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416"/>
      <c r="AD78" s="530">
        <v>3</v>
      </c>
      <c r="AE78" s="531"/>
      <c r="AF78" s="503">
        <v>4</v>
      </c>
      <c r="AG78" s="504"/>
      <c r="AH78" s="507"/>
      <c r="AI78" s="504"/>
      <c r="AJ78" s="86"/>
      <c r="AK78" s="505">
        <f t="shared" si="3"/>
        <v>108</v>
      </c>
      <c r="AL78" s="526"/>
      <c r="AM78" s="418">
        <f t="shared" si="4"/>
        <v>0</v>
      </c>
      <c r="AN78" s="418"/>
      <c r="AO78" s="418">
        <v>0</v>
      </c>
      <c r="AP78" s="418"/>
      <c r="AQ78" s="418">
        <v>0</v>
      </c>
      <c r="AR78" s="418"/>
      <c r="AS78" s="418">
        <v>0</v>
      </c>
      <c r="AT78" s="418"/>
      <c r="AU78" s="418">
        <v>0</v>
      </c>
      <c r="AV78" s="418"/>
      <c r="AW78" s="508">
        <v>108</v>
      </c>
      <c r="AX78" s="509"/>
      <c r="AY78" s="206"/>
      <c r="AZ78" s="205"/>
      <c r="BA78" s="205"/>
      <c r="BB78" s="205" t="s">
        <v>462</v>
      </c>
      <c r="BC78" s="205"/>
      <c r="BD78" s="205"/>
      <c r="BE78" s="205"/>
      <c r="BF78" s="205"/>
      <c r="BG78" s="205"/>
      <c r="BH78" s="205"/>
      <c r="BI78" s="205"/>
      <c r="BJ78" s="207"/>
    </row>
    <row r="79" spans="1:62" s="24" customFormat="1" ht="12.75">
      <c r="A79" s="249"/>
      <c r="B79" s="110">
        <v>20</v>
      </c>
      <c r="C79" s="502" t="s">
        <v>459</v>
      </c>
      <c r="D79" s="415"/>
      <c r="E79" s="415"/>
      <c r="F79" s="414" t="s">
        <v>463</v>
      </c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6"/>
      <c r="AD79" s="530">
        <v>3</v>
      </c>
      <c r="AE79" s="531"/>
      <c r="AF79" s="503"/>
      <c r="AG79" s="504"/>
      <c r="AH79" s="507">
        <v>2</v>
      </c>
      <c r="AI79" s="504"/>
      <c r="AJ79" s="86"/>
      <c r="AK79" s="505">
        <f t="shared" si="3"/>
        <v>108</v>
      </c>
      <c r="AL79" s="526"/>
      <c r="AM79" s="418">
        <f t="shared" si="4"/>
        <v>0</v>
      </c>
      <c r="AN79" s="418"/>
      <c r="AO79" s="418">
        <v>0</v>
      </c>
      <c r="AP79" s="418"/>
      <c r="AQ79" s="418">
        <v>0</v>
      </c>
      <c r="AR79" s="418"/>
      <c r="AS79" s="418">
        <v>0</v>
      </c>
      <c r="AT79" s="418"/>
      <c r="AU79" s="418">
        <v>0</v>
      </c>
      <c r="AV79" s="418"/>
      <c r="AW79" s="508">
        <v>108</v>
      </c>
      <c r="AX79" s="509"/>
      <c r="AY79" s="206"/>
      <c r="AZ79" s="205" t="s">
        <v>462</v>
      </c>
      <c r="BA79" s="205"/>
      <c r="BB79" s="205"/>
      <c r="BC79" s="205"/>
      <c r="BD79" s="205"/>
      <c r="BE79" s="205"/>
      <c r="BF79" s="205"/>
      <c r="BG79" s="205"/>
      <c r="BH79" s="205"/>
      <c r="BI79" s="205"/>
      <c r="BJ79" s="207"/>
    </row>
    <row r="80" spans="2:62" s="27" customFormat="1" ht="12" customHeight="1">
      <c r="B80" s="102"/>
      <c r="C80" s="492" t="s">
        <v>464</v>
      </c>
      <c r="D80" s="415"/>
      <c r="E80" s="415"/>
      <c r="F80" s="491" t="s">
        <v>489</v>
      </c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6"/>
      <c r="AD80" s="532">
        <v>42</v>
      </c>
      <c r="AE80" s="533"/>
      <c r="AF80" s="493"/>
      <c r="AG80" s="435"/>
      <c r="AH80" s="434"/>
      <c r="AI80" s="435"/>
      <c r="AJ80" s="103"/>
      <c r="AK80" s="477">
        <f t="shared" si="3"/>
        <v>1512</v>
      </c>
      <c r="AL80" s="435"/>
      <c r="AM80" s="425">
        <f t="shared" si="4"/>
        <v>130</v>
      </c>
      <c r="AN80" s="425"/>
      <c r="AO80" s="425">
        <v>0</v>
      </c>
      <c r="AP80" s="425"/>
      <c r="AQ80" s="425">
        <v>0</v>
      </c>
      <c r="AR80" s="425"/>
      <c r="AS80" s="425">
        <v>0</v>
      </c>
      <c r="AT80" s="425"/>
      <c r="AU80" s="425">
        <v>130</v>
      </c>
      <c r="AV80" s="425"/>
      <c r="AW80" s="493">
        <v>1382</v>
      </c>
      <c r="AX80" s="521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ht="12.75">
      <c r="A81" s="249"/>
      <c r="B81" s="110">
        <v>21</v>
      </c>
      <c r="C81" s="502" t="s">
        <v>464</v>
      </c>
      <c r="D81" s="415"/>
      <c r="E81" s="415"/>
      <c r="F81" s="414" t="s">
        <v>486</v>
      </c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6"/>
      <c r="AD81" s="530">
        <v>34</v>
      </c>
      <c r="AE81" s="531"/>
      <c r="AF81" s="503"/>
      <c r="AG81" s="504"/>
      <c r="AH81" s="507">
        <v>4</v>
      </c>
      <c r="AI81" s="504"/>
      <c r="AJ81" s="86">
        <v>2</v>
      </c>
      <c r="AK81" s="505">
        <f t="shared" si="3"/>
        <v>1224</v>
      </c>
      <c r="AL81" s="526"/>
      <c r="AM81" s="418">
        <f t="shared" si="4"/>
        <v>0</v>
      </c>
      <c r="AN81" s="418"/>
      <c r="AO81" s="418">
        <v>0</v>
      </c>
      <c r="AP81" s="418"/>
      <c r="AQ81" s="418">
        <v>0</v>
      </c>
      <c r="AR81" s="418"/>
      <c r="AS81" s="418">
        <v>0</v>
      </c>
      <c r="AT81" s="418"/>
      <c r="AU81" s="418">
        <v>0</v>
      </c>
      <c r="AV81" s="418"/>
      <c r="AW81" s="508">
        <v>1224</v>
      </c>
      <c r="AX81" s="509"/>
      <c r="AY81" s="206" t="s">
        <v>462</v>
      </c>
      <c r="AZ81" s="205" t="s">
        <v>462</v>
      </c>
      <c r="BA81" s="205" t="s">
        <v>462</v>
      </c>
      <c r="BB81" s="205" t="s">
        <v>462</v>
      </c>
      <c r="BC81" s="205"/>
      <c r="BD81" s="205"/>
      <c r="BE81" s="205"/>
      <c r="BF81" s="205"/>
      <c r="BG81" s="205"/>
      <c r="BH81" s="205"/>
      <c r="BI81" s="205"/>
      <c r="BJ81" s="207"/>
    </row>
    <row r="82" spans="1:62" s="24" customFormat="1" ht="12.75">
      <c r="A82" s="249"/>
      <c r="B82" s="110">
        <v>22</v>
      </c>
      <c r="C82" s="502" t="s">
        <v>464</v>
      </c>
      <c r="D82" s="415"/>
      <c r="E82" s="415"/>
      <c r="F82" s="414" t="s">
        <v>465</v>
      </c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6"/>
      <c r="AD82" s="530">
        <v>8</v>
      </c>
      <c r="AE82" s="531"/>
      <c r="AF82" s="503"/>
      <c r="AG82" s="504"/>
      <c r="AH82" s="507" t="s">
        <v>466</v>
      </c>
      <c r="AI82" s="504"/>
      <c r="AJ82" s="86"/>
      <c r="AK82" s="505">
        <f t="shared" si="3"/>
        <v>288</v>
      </c>
      <c r="AL82" s="526"/>
      <c r="AM82" s="418">
        <f t="shared" si="4"/>
        <v>130</v>
      </c>
      <c r="AN82" s="418"/>
      <c r="AO82" s="418">
        <v>0</v>
      </c>
      <c r="AP82" s="418"/>
      <c r="AQ82" s="418">
        <v>0</v>
      </c>
      <c r="AR82" s="418"/>
      <c r="AS82" s="418">
        <v>0</v>
      </c>
      <c r="AT82" s="418"/>
      <c r="AU82" s="418">
        <v>130</v>
      </c>
      <c r="AV82" s="418"/>
      <c r="AW82" s="508">
        <v>158</v>
      </c>
      <c r="AX82" s="509"/>
      <c r="AY82" s="206" t="s">
        <v>425</v>
      </c>
      <c r="AZ82" s="205" t="s">
        <v>425</v>
      </c>
      <c r="BA82" s="205" t="s">
        <v>425</v>
      </c>
      <c r="BB82" s="205" t="s">
        <v>425</v>
      </c>
      <c r="BC82" s="205"/>
      <c r="BD82" s="205"/>
      <c r="BE82" s="205"/>
      <c r="BF82" s="205"/>
      <c r="BG82" s="205"/>
      <c r="BH82" s="205"/>
      <c r="BI82" s="205"/>
      <c r="BJ82" s="207"/>
    </row>
    <row r="83" spans="2:62" s="27" customFormat="1" ht="12" customHeight="1">
      <c r="B83" s="102"/>
      <c r="C83" s="492" t="s">
        <v>467</v>
      </c>
      <c r="D83" s="415"/>
      <c r="E83" s="415"/>
      <c r="F83" s="491" t="s">
        <v>468</v>
      </c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6"/>
      <c r="AD83" s="532">
        <v>9</v>
      </c>
      <c r="AE83" s="533"/>
      <c r="AF83" s="493"/>
      <c r="AG83" s="435"/>
      <c r="AH83" s="434"/>
      <c r="AI83" s="435"/>
      <c r="AJ83" s="103"/>
      <c r="AK83" s="477">
        <f>AK84+AK86</f>
        <v>324</v>
      </c>
      <c r="AL83" s="435"/>
      <c r="AM83" s="425">
        <f t="shared" si="4"/>
        <v>0</v>
      </c>
      <c r="AN83" s="425"/>
      <c r="AO83" s="425">
        <v>0</v>
      </c>
      <c r="AP83" s="425"/>
      <c r="AQ83" s="425">
        <v>0</v>
      </c>
      <c r="AR83" s="425"/>
      <c r="AS83" s="425">
        <v>0</v>
      </c>
      <c r="AT83" s="425"/>
      <c r="AU83" s="425">
        <v>0</v>
      </c>
      <c r="AV83" s="425"/>
      <c r="AW83" s="493">
        <f>AW84+AW86</f>
        <v>324</v>
      </c>
      <c r="AX83" s="521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2:62" s="27" customFormat="1" ht="12" customHeight="1">
      <c r="B84" s="102"/>
      <c r="C84" s="492" t="s">
        <v>469</v>
      </c>
      <c r="D84" s="415"/>
      <c r="E84" s="415"/>
      <c r="F84" s="491" t="s">
        <v>470</v>
      </c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416"/>
      <c r="AD84" s="532">
        <v>3</v>
      </c>
      <c r="AE84" s="533"/>
      <c r="AF84" s="493"/>
      <c r="AG84" s="435"/>
      <c r="AH84" s="434"/>
      <c r="AI84" s="435"/>
      <c r="AJ84" s="103"/>
      <c r="AK84" s="477">
        <f t="shared" si="3"/>
        <v>108</v>
      </c>
      <c r="AL84" s="435"/>
      <c r="AM84" s="425">
        <f t="shared" si="4"/>
        <v>0</v>
      </c>
      <c r="AN84" s="425"/>
      <c r="AO84" s="425">
        <v>0</v>
      </c>
      <c r="AP84" s="425"/>
      <c r="AQ84" s="425">
        <v>0</v>
      </c>
      <c r="AR84" s="425"/>
      <c r="AS84" s="425">
        <v>0</v>
      </c>
      <c r="AT84" s="425"/>
      <c r="AU84" s="425">
        <v>0</v>
      </c>
      <c r="AV84" s="425"/>
      <c r="AW84" s="493">
        <v>108</v>
      </c>
      <c r="AX84" s="521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</row>
    <row r="85" spans="1:62" s="24" customFormat="1" ht="12.75">
      <c r="A85" s="249"/>
      <c r="B85" s="110">
        <v>23</v>
      </c>
      <c r="C85" s="502" t="s">
        <v>469</v>
      </c>
      <c r="D85" s="415"/>
      <c r="E85" s="415"/>
      <c r="F85" s="414" t="s">
        <v>471</v>
      </c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6"/>
      <c r="AD85" s="530">
        <v>3</v>
      </c>
      <c r="AE85" s="531"/>
      <c r="AF85" s="503">
        <v>4</v>
      </c>
      <c r="AG85" s="504"/>
      <c r="AH85" s="507"/>
      <c r="AI85" s="504"/>
      <c r="AJ85" s="86"/>
      <c r="AK85" s="505">
        <f t="shared" si="3"/>
        <v>108</v>
      </c>
      <c r="AL85" s="526"/>
      <c r="AM85" s="418">
        <f t="shared" si="4"/>
        <v>0</v>
      </c>
      <c r="AN85" s="418"/>
      <c r="AO85" s="418">
        <v>0</v>
      </c>
      <c r="AP85" s="418"/>
      <c r="AQ85" s="418">
        <v>0</v>
      </c>
      <c r="AR85" s="418"/>
      <c r="AS85" s="418">
        <v>0</v>
      </c>
      <c r="AT85" s="418"/>
      <c r="AU85" s="418">
        <v>0</v>
      </c>
      <c r="AV85" s="418"/>
      <c r="AW85" s="508">
        <v>108</v>
      </c>
      <c r="AX85" s="509"/>
      <c r="AY85" s="206"/>
      <c r="AZ85" s="205"/>
      <c r="BA85" s="205"/>
      <c r="BB85" s="205" t="s">
        <v>462</v>
      </c>
      <c r="BC85" s="205"/>
      <c r="BD85" s="205"/>
      <c r="BE85" s="205"/>
      <c r="BF85" s="205"/>
      <c r="BG85" s="205"/>
      <c r="BH85" s="205"/>
      <c r="BI85" s="205"/>
      <c r="BJ85" s="207"/>
    </row>
    <row r="86" spans="2:62" s="27" customFormat="1" ht="12" customHeight="1">
      <c r="B86" s="102"/>
      <c r="C86" s="492" t="s">
        <v>472</v>
      </c>
      <c r="D86" s="415"/>
      <c r="E86" s="415"/>
      <c r="F86" s="491" t="s">
        <v>473</v>
      </c>
      <c r="G86" s="415"/>
      <c r="H86" s="415"/>
      <c r="I86" s="415"/>
      <c r="J86" s="415"/>
      <c r="K86" s="415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5"/>
      <c r="AA86" s="415"/>
      <c r="AB86" s="415"/>
      <c r="AC86" s="416"/>
      <c r="AD86" s="532">
        <v>6</v>
      </c>
      <c r="AE86" s="533"/>
      <c r="AF86" s="493"/>
      <c r="AG86" s="435"/>
      <c r="AH86" s="434"/>
      <c r="AI86" s="435"/>
      <c r="AJ86" s="103"/>
      <c r="AK86" s="477">
        <v>216</v>
      </c>
      <c r="AL86" s="435"/>
      <c r="AM86" s="425">
        <f t="shared" si="4"/>
        <v>0</v>
      </c>
      <c r="AN86" s="425"/>
      <c r="AO86" s="425">
        <v>0</v>
      </c>
      <c r="AP86" s="425"/>
      <c r="AQ86" s="425">
        <v>0</v>
      </c>
      <c r="AR86" s="425"/>
      <c r="AS86" s="425">
        <v>0</v>
      </c>
      <c r="AT86" s="425"/>
      <c r="AU86" s="425">
        <v>0</v>
      </c>
      <c r="AV86" s="425"/>
      <c r="AW86" s="493">
        <v>216</v>
      </c>
      <c r="AX86" s="521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3.5" thickBot="1">
      <c r="A87" s="249"/>
      <c r="B87" s="110">
        <v>24</v>
      </c>
      <c r="C87" s="502" t="s">
        <v>472</v>
      </c>
      <c r="D87" s="415"/>
      <c r="E87" s="415"/>
      <c r="F87" s="414" t="s">
        <v>474</v>
      </c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6"/>
      <c r="AD87" s="530">
        <v>6</v>
      </c>
      <c r="AE87" s="531"/>
      <c r="AF87" s="503">
        <v>4</v>
      </c>
      <c r="AG87" s="504"/>
      <c r="AH87" s="507"/>
      <c r="AI87" s="504"/>
      <c r="AJ87" s="86"/>
      <c r="AK87" s="505">
        <v>216</v>
      </c>
      <c r="AL87" s="526"/>
      <c r="AM87" s="418">
        <f t="shared" si="4"/>
        <v>0</v>
      </c>
      <c r="AN87" s="418"/>
      <c r="AO87" s="418">
        <v>0</v>
      </c>
      <c r="AP87" s="418"/>
      <c r="AQ87" s="418">
        <v>0</v>
      </c>
      <c r="AR87" s="418"/>
      <c r="AS87" s="418">
        <v>0</v>
      </c>
      <c r="AT87" s="418"/>
      <c r="AU87" s="418">
        <v>0</v>
      </c>
      <c r="AV87" s="418"/>
      <c r="AW87" s="508">
        <v>216</v>
      </c>
      <c r="AX87" s="509"/>
      <c r="AY87" s="206"/>
      <c r="AZ87" s="205"/>
      <c r="BA87" s="205"/>
      <c r="BB87" s="205" t="s">
        <v>462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4" customFormat="1" ht="13.5" thickBot="1">
      <c r="B88" s="111"/>
      <c r="C88" s="244"/>
      <c r="D88" s="327"/>
      <c r="E88" s="327"/>
      <c r="F88" s="330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113"/>
      <c r="AD88" s="244"/>
      <c r="AE88" s="151"/>
      <c r="AF88" s="113"/>
      <c r="AG88" s="114"/>
      <c r="AH88" s="113"/>
      <c r="AI88" s="70"/>
      <c r="AJ88" s="115"/>
      <c r="AK88" s="498">
        <f t="shared" si="3"/>
        <v>0</v>
      </c>
      <c r="AL88" s="499"/>
      <c r="AM88" s="513">
        <f t="shared" si="4"/>
        <v>0</v>
      </c>
      <c r="AN88" s="499"/>
      <c r="AO88" s="419"/>
      <c r="AP88" s="420"/>
      <c r="AQ88" s="419"/>
      <c r="AR88" s="420"/>
      <c r="AS88" s="419"/>
      <c r="AT88" s="420"/>
      <c r="AU88" s="419"/>
      <c r="AV88" s="420"/>
      <c r="AW88" s="419"/>
      <c r="AX88" s="516"/>
      <c r="AY88" s="208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10"/>
    </row>
    <row r="89" spans="2:62" s="25" customFormat="1" ht="6.75" customHeight="1" thickBot="1">
      <c r="B89" s="87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57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57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57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20"/>
    </row>
    <row r="90" spans="2:62" s="24" customFormat="1" ht="12.75">
      <c r="B90" s="122"/>
      <c r="C90" s="391" t="s">
        <v>100</v>
      </c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124" t="s">
        <v>101</v>
      </c>
      <c r="S90" s="123"/>
      <c r="T90" s="123"/>
      <c r="U90" s="123"/>
      <c r="V90" s="123"/>
      <c r="W90" s="123"/>
      <c r="X90" s="123"/>
      <c r="Y90" s="123"/>
      <c r="Z90" s="123"/>
      <c r="AA90" s="125"/>
      <c r="AB90" s="126"/>
      <c r="AC90" s="126"/>
      <c r="AD90" s="126"/>
      <c r="AE90" s="126"/>
      <c r="AF90" s="126"/>
      <c r="AG90" s="126"/>
      <c r="AH90" s="126"/>
      <c r="AI90" s="126"/>
      <c r="AJ90" s="127"/>
      <c r="AK90" s="514">
        <v>4320</v>
      </c>
      <c r="AL90" s="515"/>
      <c r="AM90" s="494">
        <v>1310</v>
      </c>
      <c r="AN90" s="496"/>
      <c r="AO90" s="494">
        <v>620</v>
      </c>
      <c r="AP90" s="496"/>
      <c r="AQ90" s="494">
        <v>42</v>
      </c>
      <c r="AR90" s="496"/>
      <c r="AS90" s="494">
        <v>158</v>
      </c>
      <c r="AT90" s="496"/>
      <c r="AU90" s="494">
        <v>490</v>
      </c>
      <c r="AV90" s="496"/>
      <c r="AW90" s="494">
        <v>3010</v>
      </c>
      <c r="AX90" s="495"/>
      <c r="AY90" s="198" t="s">
        <v>475</v>
      </c>
      <c r="AZ90" s="199" t="s">
        <v>476</v>
      </c>
      <c r="BA90" s="199" t="s">
        <v>477</v>
      </c>
      <c r="BB90" s="199" t="s">
        <v>485</v>
      </c>
      <c r="BC90" s="199" t="s">
        <v>462</v>
      </c>
      <c r="BD90" s="199" t="s">
        <v>462</v>
      </c>
      <c r="BE90" s="199" t="s">
        <v>462</v>
      </c>
      <c r="BF90" s="199" t="s">
        <v>462</v>
      </c>
      <c r="BG90" s="199" t="s">
        <v>462</v>
      </c>
      <c r="BH90" s="199" t="s">
        <v>462</v>
      </c>
      <c r="BI90" s="200" t="s">
        <v>462</v>
      </c>
      <c r="BJ90" s="201" t="s">
        <v>462</v>
      </c>
    </row>
    <row r="91" spans="2:62" ht="12.75">
      <c r="B91" s="134"/>
      <c r="C91" s="411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70" t="s">
        <v>114</v>
      </c>
      <c r="S91" s="28"/>
      <c r="T91" s="28"/>
      <c r="U91" s="28"/>
      <c r="V91" s="28"/>
      <c r="W91" s="28"/>
      <c r="X91" s="28"/>
      <c r="Y91" s="28"/>
      <c r="Z91" s="28"/>
      <c r="AA91" s="25"/>
      <c r="AB91" s="28"/>
      <c r="AC91" s="28"/>
      <c r="AD91" s="28"/>
      <c r="AE91" s="28"/>
      <c r="AF91" s="28"/>
      <c r="AG91" s="28"/>
      <c r="AH91" s="28"/>
      <c r="AI91" s="28"/>
      <c r="AJ91" s="28"/>
      <c r="AK91" s="539">
        <v>4320</v>
      </c>
      <c r="AL91" s="540"/>
      <c r="AM91" s="537">
        <v>1310</v>
      </c>
      <c r="AN91" s="541"/>
      <c r="AO91" s="537">
        <v>620</v>
      </c>
      <c r="AP91" s="541"/>
      <c r="AQ91" s="537">
        <v>42</v>
      </c>
      <c r="AR91" s="541"/>
      <c r="AS91" s="537">
        <v>158</v>
      </c>
      <c r="AT91" s="541"/>
      <c r="AU91" s="537">
        <v>490</v>
      </c>
      <c r="AV91" s="541"/>
      <c r="AW91" s="537">
        <v>3010</v>
      </c>
      <c r="AX91" s="538"/>
      <c r="AY91" s="309" t="s">
        <v>475</v>
      </c>
      <c r="AZ91" s="310" t="s">
        <v>476</v>
      </c>
      <c r="BA91" s="310" t="s">
        <v>477</v>
      </c>
      <c r="BB91" s="310" t="s">
        <v>485</v>
      </c>
      <c r="BC91" s="310" t="s">
        <v>462</v>
      </c>
      <c r="BD91" s="310" t="s">
        <v>462</v>
      </c>
      <c r="BE91" s="310" t="s">
        <v>462</v>
      </c>
      <c r="BF91" s="310" t="s">
        <v>462</v>
      </c>
      <c r="BG91" s="310" t="s">
        <v>462</v>
      </c>
      <c r="BH91" s="310" t="s">
        <v>462</v>
      </c>
      <c r="BI91" s="310" t="s">
        <v>462</v>
      </c>
      <c r="BJ91" s="311" t="s">
        <v>462</v>
      </c>
    </row>
    <row r="92" spans="2:62" ht="12.75">
      <c r="B92" s="134"/>
      <c r="C92" s="411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544" t="s">
        <v>259</v>
      </c>
      <c r="S92" s="544"/>
      <c r="T92" s="544"/>
      <c r="U92" s="544"/>
      <c r="V92" s="544"/>
      <c r="W92" s="544"/>
      <c r="X92" s="544"/>
      <c r="Y92" s="544"/>
      <c r="Z92" s="544"/>
      <c r="AA92" s="544"/>
      <c r="AB92" s="544"/>
      <c r="AC92" s="544"/>
      <c r="AD92" s="28"/>
      <c r="AE92" s="28"/>
      <c r="AF92" s="28"/>
      <c r="AG92" s="28"/>
      <c r="AH92" s="28"/>
      <c r="AI92" s="28"/>
      <c r="AJ92" s="28"/>
      <c r="AK92" s="306"/>
      <c r="AL92" s="307"/>
      <c r="AM92" s="312"/>
      <c r="AN92" s="308"/>
      <c r="AO92" s="312"/>
      <c r="AP92" s="308"/>
      <c r="AQ92" s="312"/>
      <c r="AR92" s="308"/>
      <c r="AS92" s="312"/>
      <c r="AT92" s="308"/>
      <c r="AU92" s="312"/>
      <c r="AV92" s="308"/>
      <c r="AW92" s="312"/>
      <c r="AX92" s="312"/>
      <c r="AY92" s="309" t="s">
        <v>478</v>
      </c>
      <c r="AZ92" s="310" t="s">
        <v>478</v>
      </c>
      <c r="BA92" s="310" t="s">
        <v>478</v>
      </c>
      <c r="BB92" s="310" t="s">
        <v>478</v>
      </c>
      <c r="BC92" s="310"/>
      <c r="BD92" s="310"/>
      <c r="BE92" s="310"/>
      <c r="BF92" s="310"/>
      <c r="BG92" s="310"/>
      <c r="BH92" s="310"/>
      <c r="BI92" s="310"/>
      <c r="BJ92" s="311"/>
    </row>
    <row r="93" spans="2:62" ht="13.5" thickBot="1">
      <c r="B93" s="134"/>
      <c r="C93" s="411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70" t="s">
        <v>258</v>
      </c>
      <c r="S93" s="28"/>
      <c r="T93" s="28"/>
      <c r="U93" s="28"/>
      <c r="V93" s="28"/>
      <c r="W93" s="28"/>
      <c r="X93" s="28"/>
      <c r="Y93" s="28"/>
      <c r="Z93" s="28"/>
      <c r="AA93" s="25"/>
      <c r="AB93" s="28"/>
      <c r="AC93" s="28"/>
      <c r="AD93" s="28"/>
      <c r="AE93" s="28"/>
      <c r="AF93" s="28"/>
      <c r="AG93" s="28"/>
      <c r="AH93" s="28"/>
      <c r="AI93" s="28"/>
      <c r="AJ93" s="28"/>
      <c r="AK93" s="313"/>
      <c r="AL93" s="314"/>
      <c r="AM93" s="315"/>
      <c r="AN93" s="319"/>
      <c r="AO93" s="315"/>
      <c r="AP93" s="319"/>
      <c r="AQ93" s="315"/>
      <c r="AR93" s="319"/>
      <c r="AS93" s="315"/>
      <c r="AT93" s="319"/>
      <c r="AU93" s="315"/>
      <c r="AV93" s="319"/>
      <c r="AW93" s="315"/>
      <c r="AX93" s="315"/>
      <c r="AY93" s="316" t="s">
        <v>479</v>
      </c>
      <c r="AZ93" s="317" t="s">
        <v>444</v>
      </c>
      <c r="BA93" s="317" t="s">
        <v>484</v>
      </c>
      <c r="BB93" s="317" t="s">
        <v>444</v>
      </c>
      <c r="BC93" s="317"/>
      <c r="BD93" s="317"/>
      <c r="BE93" s="317"/>
      <c r="BF93" s="317"/>
      <c r="BG93" s="317"/>
      <c r="BH93" s="317"/>
      <c r="BI93" s="317"/>
      <c r="BJ93" s="318"/>
    </row>
    <row r="94" spans="2:62" ht="12.75">
      <c r="B94" s="134"/>
      <c r="C94" s="413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70" t="s">
        <v>102</v>
      </c>
      <c r="S94" s="28"/>
      <c r="T94" s="28"/>
      <c r="U94" s="28"/>
      <c r="V94" s="28"/>
      <c r="W94" s="28"/>
      <c r="X94" s="28"/>
      <c r="Y94" s="28"/>
      <c r="Z94" s="28"/>
      <c r="AB94" s="135"/>
      <c r="AC94" s="135"/>
      <c r="AD94" s="135"/>
      <c r="AE94" s="135"/>
      <c r="AF94" s="135"/>
      <c r="AG94" s="135"/>
      <c r="AH94" s="135"/>
      <c r="AI94" s="135"/>
      <c r="AJ94" s="135"/>
      <c r="AK94" s="542">
        <v>1</v>
      </c>
      <c r="AL94" s="543"/>
      <c r="AM94" s="245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196">
        <v>0</v>
      </c>
      <c r="AZ94" s="197">
        <v>1</v>
      </c>
      <c r="BA94" s="197">
        <v>0</v>
      </c>
      <c r="BB94" s="197">
        <v>0</v>
      </c>
      <c r="BC94" s="197"/>
      <c r="BD94" s="197"/>
      <c r="BE94" s="197"/>
      <c r="BF94" s="197"/>
      <c r="BG94" s="197"/>
      <c r="BH94" s="197"/>
      <c r="BI94" s="197"/>
      <c r="BJ94" s="184"/>
    </row>
    <row r="95" spans="1:62" ht="12.75">
      <c r="A95" s="248" t="str">
        <f>AW95</f>
        <v>120,0</v>
      </c>
      <c r="B95" s="134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136" t="s">
        <v>104</v>
      </c>
      <c r="S95" s="28"/>
      <c r="T95" s="28"/>
      <c r="U95" s="28"/>
      <c r="V95" s="70"/>
      <c r="W95" s="28"/>
      <c r="X95" s="28"/>
      <c r="Y95" s="28"/>
      <c r="Z95" s="28"/>
      <c r="AB95" s="137"/>
      <c r="AC95" s="137"/>
      <c r="AD95" s="137"/>
      <c r="AE95" s="137"/>
      <c r="AF95" s="137"/>
      <c r="AG95" s="137"/>
      <c r="AH95" s="137"/>
      <c r="AI95" s="137"/>
      <c r="AJ95" s="137"/>
      <c r="AK95" s="409">
        <v>14</v>
      </c>
      <c r="AL95" s="410"/>
      <c r="AM95" s="246" t="s">
        <v>156</v>
      </c>
      <c r="AN95" s="70"/>
      <c r="AO95" s="70"/>
      <c r="AP95" s="70"/>
      <c r="AQ95" s="70"/>
      <c r="AR95" s="70"/>
      <c r="AS95" s="70"/>
      <c r="AT95" s="70"/>
      <c r="AU95" s="70"/>
      <c r="AV95" s="247"/>
      <c r="AW95" s="563" t="s">
        <v>480</v>
      </c>
      <c r="AX95" s="564"/>
      <c r="AY95" s="165">
        <v>3</v>
      </c>
      <c r="AZ95" s="163">
        <v>4</v>
      </c>
      <c r="BA95" s="163">
        <v>3</v>
      </c>
      <c r="BB95" s="163">
        <v>4</v>
      </c>
      <c r="BC95" s="163"/>
      <c r="BD95" s="163"/>
      <c r="BE95" s="163"/>
      <c r="BF95" s="163"/>
      <c r="BG95" s="163"/>
      <c r="BH95" s="163"/>
      <c r="BI95" s="163"/>
      <c r="BJ95" s="178"/>
    </row>
    <row r="96" spans="2:62" ht="13.5" thickBot="1">
      <c r="B96" s="320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321" t="s">
        <v>105</v>
      </c>
      <c r="S96" s="66"/>
      <c r="T96" s="66"/>
      <c r="U96" s="66"/>
      <c r="V96" s="322"/>
      <c r="W96" s="66"/>
      <c r="X96" s="66"/>
      <c r="Y96" s="66"/>
      <c r="Z96" s="66"/>
      <c r="AA96" s="64"/>
      <c r="AB96" s="323"/>
      <c r="AC96" s="323"/>
      <c r="AD96" s="323"/>
      <c r="AE96" s="323"/>
      <c r="AF96" s="323"/>
      <c r="AG96" s="323"/>
      <c r="AH96" s="323"/>
      <c r="AI96" s="323"/>
      <c r="AJ96" s="323"/>
      <c r="AK96" s="535">
        <v>20</v>
      </c>
      <c r="AL96" s="536"/>
      <c r="AM96" s="324"/>
      <c r="AN96" s="322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185">
        <v>6</v>
      </c>
      <c r="AZ96" s="186">
        <v>7</v>
      </c>
      <c r="BA96" s="186">
        <v>4</v>
      </c>
      <c r="BB96" s="186">
        <v>3</v>
      </c>
      <c r="BC96" s="186"/>
      <c r="BD96" s="186"/>
      <c r="BE96" s="186"/>
      <c r="BF96" s="186"/>
      <c r="BG96" s="186"/>
      <c r="BH96" s="186"/>
      <c r="BI96" s="186"/>
      <c r="BJ96" s="187"/>
    </row>
    <row r="97" spans="55:62" ht="12.75">
      <c r="BC97" s="24"/>
      <c r="BD97" s="24"/>
      <c r="BE97" s="24"/>
      <c r="BF97" s="24"/>
      <c r="BG97" s="24"/>
      <c r="BH97" s="24"/>
      <c r="BI97" s="24"/>
      <c r="BJ97" s="24"/>
    </row>
    <row r="98" spans="55:62" ht="12.75">
      <c r="BC98" s="24"/>
      <c r="BD98" s="24"/>
      <c r="BE98" s="24"/>
      <c r="BF98" s="24"/>
      <c r="BG98" s="24"/>
      <c r="BH98" s="24"/>
      <c r="BI98" s="24"/>
      <c r="BJ98" s="24"/>
    </row>
    <row r="99" spans="8:62" ht="15">
      <c r="H99" s="22" t="s">
        <v>487</v>
      </c>
      <c r="AK99" s="358"/>
      <c r="AL99" s="358"/>
      <c r="AM99" s="358"/>
      <c r="AN99" s="358"/>
      <c r="AO99" s="358"/>
      <c r="AP99" s="358"/>
      <c r="AQ99" s="358"/>
      <c r="AR99" s="358"/>
      <c r="AS99" s="358"/>
      <c r="AT99" s="358"/>
      <c r="AU99" s="358"/>
      <c r="AV99" s="358"/>
      <c r="AW99" s="358"/>
      <c r="AX99" s="358"/>
      <c r="AY99" s="358"/>
      <c r="AZ99" s="358"/>
      <c r="BA99" s="358"/>
      <c r="BB99" s="358"/>
      <c r="BC99" s="358"/>
      <c r="BD99" s="358"/>
      <c r="BE99" s="358"/>
      <c r="BF99" s="358"/>
      <c r="BG99" s="358"/>
      <c r="BH99" s="24"/>
      <c r="BI99" s="24"/>
      <c r="BJ99" s="24"/>
    </row>
    <row r="100" spans="37:62" ht="15">
      <c r="AK100" s="358"/>
      <c r="AL100" s="358"/>
      <c r="AM100" s="358"/>
      <c r="AN100" s="358"/>
      <c r="AO100" s="358"/>
      <c r="AP100" s="358"/>
      <c r="AQ100" s="358"/>
      <c r="AR100" s="358"/>
      <c r="AS100" s="358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D100" s="358"/>
      <c r="BE100" s="358"/>
      <c r="BF100" s="358"/>
      <c r="BG100" s="358"/>
      <c r="BH100" s="24"/>
      <c r="BI100" s="24"/>
      <c r="BJ100" s="24"/>
    </row>
    <row r="101" spans="37:62" ht="15">
      <c r="AK101" s="358"/>
      <c r="AL101" s="358"/>
      <c r="AM101" s="358"/>
      <c r="AN101" s="358"/>
      <c r="AO101" s="358"/>
      <c r="AP101" s="358"/>
      <c r="AQ101" s="358"/>
      <c r="AR101" s="358"/>
      <c r="AS101" s="358"/>
      <c r="AT101" s="358"/>
      <c r="AU101" s="358"/>
      <c r="AV101" s="358"/>
      <c r="AW101" s="358"/>
      <c r="AX101" s="358"/>
      <c r="AY101" s="358"/>
      <c r="AZ101" s="358"/>
      <c r="BA101" s="358"/>
      <c r="BB101" s="358"/>
      <c r="BC101" s="358"/>
      <c r="BE101" s="358"/>
      <c r="BF101" s="358"/>
      <c r="BH101" s="24"/>
      <c r="BI101" s="24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12:62" ht="15.75"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60"/>
      <c r="AH105" s="360"/>
      <c r="AI105" s="360"/>
      <c r="AJ105" s="360"/>
      <c r="AK105" s="360"/>
      <c r="AL105" s="360"/>
      <c r="AM105" s="360"/>
      <c r="AN105" s="360"/>
      <c r="AO105" s="359"/>
      <c r="AP105" s="359"/>
      <c r="AQ105" s="359"/>
      <c r="AR105" s="359"/>
      <c r="AS105" s="359"/>
      <c r="AT105" s="359"/>
      <c r="AU105" s="359"/>
      <c r="AV105" s="359"/>
      <c r="AW105" s="359"/>
      <c r="AX105" s="359"/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  <row r="113" spans="55:62" ht="12.75">
      <c r="BC113" s="24"/>
      <c r="BD113" s="24"/>
      <c r="BE113" s="24"/>
      <c r="BF113" s="24"/>
      <c r="BG113" s="24"/>
      <c r="BH113" s="24"/>
      <c r="BI113" s="24"/>
      <c r="BJ113" s="24"/>
    </row>
    <row r="114" spans="55:62" ht="12.75">
      <c r="BC114" s="24"/>
      <c r="BD114" s="24"/>
      <c r="BE114" s="24"/>
      <c r="BF114" s="24"/>
      <c r="BG114" s="24"/>
      <c r="BH114" s="24"/>
      <c r="BI114" s="24"/>
      <c r="BJ114" s="24"/>
    </row>
    <row r="115" spans="55:62" ht="12.75">
      <c r="BC115" s="24"/>
      <c r="BD115" s="24"/>
      <c r="BE115" s="24"/>
      <c r="BF115" s="24"/>
      <c r="BG115" s="24"/>
      <c r="BH115" s="24"/>
      <c r="BI115" s="24"/>
      <c r="BJ115" s="24"/>
    </row>
  </sheetData>
  <sheetProtection/>
  <mergeCells count="630">
    <mergeCell ref="AK95:AL95"/>
    <mergeCell ref="AW95:AX95"/>
    <mergeCell ref="AQ91:AR91"/>
    <mergeCell ref="AS91:AT91"/>
    <mergeCell ref="AU91:AV91"/>
    <mergeCell ref="AU70:AV70"/>
    <mergeCell ref="AO88:AP88"/>
    <mergeCell ref="AQ88:AR88"/>
    <mergeCell ref="AS88:AT88"/>
    <mergeCell ref="AU88:AV88"/>
    <mergeCell ref="F70:AC70"/>
    <mergeCell ref="AD70:AE70"/>
    <mergeCell ref="AF70:AG70"/>
    <mergeCell ref="AH70:AI70"/>
    <mergeCell ref="AK70:AL70"/>
    <mergeCell ref="AM70:AN70"/>
    <mergeCell ref="BJ13:BJ16"/>
    <mergeCell ref="BI13:BI16"/>
    <mergeCell ref="AW67:AX67"/>
    <mergeCell ref="AO67:AP67"/>
    <mergeCell ref="AQ67:AR67"/>
    <mergeCell ref="AS67:AT67"/>
    <mergeCell ref="AU67:AV67"/>
    <mergeCell ref="BF13:BF16"/>
    <mergeCell ref="BD13:BD16"/>
    <mergeCell ref="BC13:BC16"/>
    <mergeCell ref="BH13:BH16"/>
    <mergeCell ref="BG13:BG16"/>
    <mergeCell ref="BE13:BE16"/>
    <mergeCell ref="AK46:AL46"/>
    <mergeCell ref="AK41:AL41"/>
    <mergeCell ref="AK44:AL44"/>
    <mergeCell ref="AK45:AL45"/>
    <mergeCell ref="AS40:AT40"/>
    <mergeCell ref="AO40:AP40"/>
    <mergeCell ref="AM40:AN40"/>
    <mergeCell ref="AK40:AL40"/>
    <mergeCell ref="AW41:AX41"/>
    <mergeCell ref="AM41:AN41"/>
    <mergeCell ref="AO41:AP41"/>
    <mergeCell ref="AQ41:AR41"/>
    <mergeCell ref="AS41:AT41"/>
    <mergeCell ref="AU41:AV41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B1:L1"/>
    <mergeCell ref="E9:F9"/>
    <mergeCell ref="B4:L4"/>
    <mergeCell ref="B5:L5"/>
    <mergeCell ref="H8:L8"/>
    <mergeCell ref="H9:L9"/>
    <mergeCell ref="H7:L7"/>
    <mergeCell ref="B27:B33"/>
    <mergeCell ref="AM1:BI1"/>
    <mergeCell ref="AM2:BJ3"/>
    <mergeCell ref="BC11:BJ11"/>
    <mergeCell ref="F67:AC67"/>
    <mergeCell ref="AD67:AE67"/>
    <mergeCell ref="AF67:AG67"/>
    <mergeCell ref="AH67:AI67"/>
    <mergeCell ref="AK67:AL67"/>
    <mergeCell ref="AM67:AN67"/>
    <mergeCell ref="N6:AH7"/>
    <mergeCell ref="N4:AH4"/>
    <mergeCell ref="B2:L2"/>
    <mergeCell ref="AN5:BJ5"/>
    <mergeCell ref="AN6:BJ6"/>
    <mergeCell ref="AN7:BJ7"/>
    <mergeCell ref="AI8:BJ8"/>
    <mergeCell ref="D7:F7"/>
    <mergeCell ref="B13:B16"/>
    <mergeCell ref="AE25:AG25"/>
    <mergeCell ref="N3:AH3"/>
    <mergeCell ref="I25:J25"/>
    <mergeCell ref="N5:AH5"/>
    <mergeCell ref="V11:AD11"/>
    <mergeCell ref="S25:U25"/>
    <mergeCell ref="B3:M3"/>
    <mergeCell ref="L25:O25"/>
    <mergeCell ref="Y25:AA25"/>
    <mergeCell ref="AW38:AX38"/>
    <mergeCell ref="AY23:BB23"/>
    <mergeCell ref="AN9:BJ9"/>
    <mergeCell ref="AY27:BJ27"/>
    <mergeCell ref="AW37:AX37"/>
    <mergeCell ref="AY30:BJ30"/>
    <mergeCell ref="AW28:AX33"/>
    <mergeCell ref="AU37:AV37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S29:AT33"/>
    <mergeCell ref="C34:AC34"/>
    <mergeCell ref="AO34:AP34"/>
    <mergeCell ref="AD36:AE36"/>
    <mergeCell ref="AM34:AN34"/>
    <mergeCell ref="AQ34:AR34"/>
    <mergeCell ref="AM38:AN38"/>
    <mergeCell ref="AO37:AP37"/>
    <mergeCell ref="AO36:AP36"/>
    <mergeCell ref="AK37:AL37"/>
    <mergeCell ref="AD37:AE37"/>
    <mergeCell ref="AF48:AG48"/>
    <mergeCell ref="C41:Q44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6:AG36"/>
    <mergeCell ref="C36:E36"/>
    <mergeCell ref="C37:E37"/>
    <mergeCell ref="F36:AC36"/>
    <mergeCell ref="C40:Q40"/>
    <mergeCell ref="AQ48:AR48"/>
    <mergeCell ref="AF37:AG37"/>
    <mergeCell ref="C48:E48"/>
    <mergeCell ref="F48:AC48"/>
    <mergeCell ref="AD48:AE48"/>
    <mergeCell ref="AS48:AT48"/>
    <mergeCell ref="AU48:AV48"/>
    <mergeCell ref="AW48:AX48"/>
    <mergeCell ref="AH48:AI48"/>
    <mergeCell ref="AK48:AL48"/>
    <mergeCell ref="AM48:AN48"/>
    <mergeCell ref="AO48:AP48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Q49:AR49"/>
    <mergeCell ref="AS49:AT49"/>
    <mergeCell ref="AU49:AV49"/>
    <mergeCell ref="AW49:AX49"/>
    <mergeCell ref="AU50:AV50"/>
    <mergeCell ref="AW50:AX50"/>
    <mergeCell ref="AQ50:AR50"/>
    <mergeCell ref="AS50:AT50"/>
    <mergeCell ref="C90:Q90"/>
    <mergeCell ref="AK96:AL96"/>
    <mergeCell ref="AW91:AX91"/>
    <mergeCell ref="AK91:AL91"/>
    <mergeCell ref="AM91:AN91"/>
    <mergeCell ref="AO91:AP91"/>
    <mergeCell ref="AK94:AL94"/>
    <mergeCell ref="AQ90:AR90"/>
    <mergeCell ref="R92:AC92"/>
    <mergeCell ref="C91:Q94"/>
    <mergeCell ref="AW88:AX88"/>
    <mergeCell ref="AK88:AL88"/>
    <mergeCell ref="AM88:AN88"/>
    <mergeCell ref="AS90:AT90"/>
    <mergeCell ref="AU90:AV90"/>
    <mergeCell ref="AW90:AX90"/>
    <mergeCell ref="AK90:AL90"/>
    <mergeCell ref="AM90:AN90"/>
    <mergeCell ref="AO90:AP90"/>
    <mergeCell ref="AH50:AI50"/>
    <mergeCell ref="AK50:AL50"/>
    <mergeCell ref="AM50:AN50"/>
    <mergeCell ref="AO50:AP50"/>
    <mergeCell ref="C51:E51"/>
    <mergeCell ref="F51:AC51"/>
    <mergeCell ref="AD51:AE51"/>
    <mergeCell ref="AF51:AG51"/>
    <mergeCell ref="C50:E50"/>
    <mergeCell ref="F50:AC50"/>
    <mergeCell ref="AD50:AE50"/>
    <mergeCell ref="AF50:AG50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AU52:AV52"/>
    <mergeCell ref="AW52:AX52"/>
    <mergeCell ref="AH52:AI52"/>
    <mergeCell ref="AK52:AL52"/>
    <mergeCell ref="AM52:AN52"/>
    <mergeCell ref="AO52:AP52"/>
    <mergeCell ref="C53:E53"/>
    <mergeCell ref="F53:AC53"/>
    <mergeCell ref="AD53:AE53"/>
    <mergeCell ref="AF53:AG53"/>
    <mergeCell ref="AQ52:AR52"/>
    <mergeCell ref="AS52:AT52"/>
    <mergeCell ref="C52:E52"/>
    <mergeCell ref="F52:AC52"/>
    <mergeCell ref="AD52:AE52"/>
    <mergeCell ref="AF52:AG52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AU54:AV54"/>
    <mergeCell ref="AW54:AX54"/>
    <mergeCell ref="AH54:AI54"/>
    <mergeCell ref="AK54:AL54"/>
    <mergeCell ref="AM54:AN54"/>
    <mergeCell ref="AO54:AP54"/>
    <mergeCell ref="C55:E55"/>
    <mergeCell ref="F55:AC55"/>
    <mergeCell ref="AD55:AE55"/>
    <mergeCell ref="AF55:AG55"/>
    <mergeCell ref="AQ54:AR54"/>
    <mergeCell ref="AS54:AT54"/>
    <mergeCell ref="C54:E54"/>
    <mergeCell ref="F54:AC54"/>
    <mergeCell ref="AD54:AE54"/>
    <mergeCell ref="AF54:AG54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AU56:AV56"/>
    <mergeCell ref="AW56:AX56"/>
    <mergeCell ref="AH56:AI56"/>
    <mergeCell ref="AK56:AL56"/>
    <mergeCell ref="AM56:AN56"/>
    <mergeCell ref="AO56:AP56"/>
    <mergeCell ref="C57:E57"/>
    <mergeCell ref="F57:AC57"/>
    <mergeCell ref="AD57:AE57"/>
    <mergeCell ref="AF57:AG57"/>
    <mergeCell ref="AQ56:AR56"/>
    <mergeCell ref="AS56:AT56"/>
    <mergeCell ref="C56:E56"/>
    <mergeCell ref="F56:AC56"/>
    <mergeCell ref="AD56:AE56"/>
    <mergeCell ref="AF56:AG56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AU58:AV58"/>
    <mergeCell ref="AW58:AX58"/>
    <mergeCell ref="AH58:AI58"/>
    <mergeCell ref="AK58:AL58"/>
    <mergeCell ref="AM58:AN58"/>
    <mergeCell ref="AO58:AP58"/>
    <mergeCell ref="C59:E59"/>
    <mergeCell ref="F59:AC59"/>
    <mergeCell ref="AD59:AE59"/>
    <mergeCell ref="AF59:AG59"/>
    <mergeCell ref="AQ58:AR58"/>
    <mergeCell ref="AS58:AT58"/>
    <mergeCell ref="C58:E58"/>
    <mergeCell ref="F58:AC58"/>
    <mergeCell ref="AD58:AE58"/>
    <mergeCell ref="AF58:AG58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AU60:AV60"/>
    <mergeCell ref="AW60:AX60"/>
    <mergeCell ref="AH60:AI60"/>
    <mergeCell ref="AK60:AL60"/>
    <mergeCell ref="AM60:AN60"/>
    <mergeCell ref="AO60:AP60"/>
    <mergeCell ref="C61:E61"/>
    <mergeCell ref="F61:AC61"/>
    <mergeCell ref="AD61:AE61"/>
    <mergeCell ref="AF61:AG61"/>
    <mergeCell ref="AQ60:AR60"/>
    <mergeCell ref="AS60:AT60"/>
    <mergeCell ref="C60:E60"/>
    <mergeCell ref="F60:AC60"/>
    <mergeCell ref="AD60:AE60"/>
    <mergeCell ref="AF60:AG60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AU62:AV62"/>
    <mergeCell ref="AW62:AX62"/>
    <mergeCell ref="AH62:AI62"/>
    <mergeCell ref="AK62:AL62"/>
    <mergeCell ref="AM62:AN62"/>
    <mergeCell ref="AO62:AP62"/>
    <mergeCell ref="C63:E63"/>
    <mergeCell ref="F63:AC63"/>
    <mergeCell ref="AD63:AE63"/>
    <mergeCell ref="AF63:AG63"/>
    <mergeCell ref="AQ62:AR62"/>
    <mergeCell ref="AS62:AT62"/>
    <mergeCell ref="C62:E62"/>
    <mergeCell ref="F62:AC62"/>
    <mergeCell ref="AD62:AE62"/>
    <mergeCell ref="AF62:AG62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AU64:AV64"/>
    <mergeCell ref="AW64:AX64"/>
    <mergeCell ref="AH64:AI64"/>
    <mergeCell ref="AK64:AL64"/>
    <mergeCell ref="AM64:AN64"/>
    <mergeCell ref="AO64:AP64"/>
    <mergeCell ref="C65:E65"/>
    <mergeCell ref="F65:AC65"/>
    <mergeCell ref="AD65:AE65"/>
    <mergeCell ref="AF65:AG65"/>
    <mergeCell ref="AQ64:AR64"/>
    <mergeCell ref="AS64:AT64"/>
    <mergeCell ref="C64:E64"/>
    <mergeCell ref="F64:AC64"/>
    <mergeCell ref="AD64:AE64"/>
    <mergeCell ref="AF64:AG64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AU66:AV66"/>
    <mergeCell ref="AW66:AX66"/>
    <mergeCell ref="AH66:AI66"/>
    <mergeCell ref="AK66:AL66"/>
    <mergeCell ref="AM66:AN66"/>
    <mergeCell ref="AO66:AP66"/>
    <mergeCell ref="C67:E67"/>
    <mergeCell ref="AQ66:AR66"/>
    <mergeCell ref="AS66:AT66"/>
    <mergeCell ref="C66:E66"/>
    <mergeCell ref="F66:AC66"/>
    <mergeCell ref="AD66:AE66"/>
    <mergeCell ref="AF66:AG66"/>
    <mergeCell ref="AW68:AX68"/>
    <mergeCell ref="AO68:AP68"/>
    <mergeCell ref="AQ68:AR68"/>
    <mergeCell ref="AS68:AT68"/>
    <mergeCell ref="AU68:AV68"/>
    <mergeCell ref="F68:AC68"/>
    <mergeCell ref="AD68:AE68"/>
    <mergeCell ref="AF68:AG68"/>
    <mergeCell ref="AH68:AI68"/>
    <mergeCell ref="AK68:AL68"/>
    <mergeCell ref="AM68:AN68"/>
    <mergeCell ref="C69:E69"/>
    <mergeCell ref="F69:AC69"/>
    <mergeCell ref="AD69:AE69"/>
    <mergeCell ref="AF69:AG69"/>
    <mergeCell ref="C68:E68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AW70:AX70"/>
    <mergeCell ref="AO70:AP70"/>
    <mergeCell ref="AQ70:AR70"/>
    <mergeCell ref="AS70:AT70"/>
    <mergeCell ref="C71:E71"/>
    <mergeCell ref="F71:AC71"/>
    <mergeCell ref="AD71:AE71"/>
    <mergeCell ref="AF71:AG71"/>
    <mergeCell ref="C70:E70"/>
    <mergeCell ref="AQ71:AR71"/>
    <mergeCell ref="AS71:AT71"/>
    <mergeCell ref="AU71:AV71"/>
    <mergeCell ref="AW71:AX71"/>
    <mergeCell ref="AH71:AI71"/>
    <mergeCell ref="AK71:AL71"/>
    <mergeCell ref="AM71:AN71"/>
    <mergeCell ref="AO71:AP71"/>
    <mergeCell ref="AU72:AV72"/>
    <mergeCell ref="AW72:AX72"/>
    <mergeCell ref="AH72:AI72"/>
    <mergeCell ref="AK72:AL72"/>
    <mergeCell ref="AM72:AN72"/>
    <mergeCell ref="AO72:AP72"/>
    <mergeCell ref="C73:E73"/>
    <mergeCell ref="F73:AC73"/>
    <mergeCell ref="AD73:AE73"/>
    <mergeCell ref="AF73:AG73"/>
    <mergeCell ref="AQ72:AR72"/>
    <mergeCell ref="AS72:AT72"/>
    <mergeCell ref="C72:E72"/>
    <mergeCell ref="F72:AC72"/>
    <mergeCell ref="AD72:AE72"/>
    <mergeCell ref="AF72:AG72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AU74:AV74"/>
    <mergeCell ref="AW74:AX74"/>
    <mergeCell ref="AH74:AI74"/>
    <mergeCell ref="AK74:AL74"/>
    <mergeCell ref="AM74:AN74"/>
    <mergeCell ref="AO74:AP74"/>
    <mergeCell ref="C75:E75"/>
    <mergeCell ref="F75:AC75"/>
    <mergeCell ref="AD75:AE75"/>
    <mergeCell ref="AF75:AG75"/>
    <mergeCell ref="AQ74:AR74"/>
    <mergeCell ref="AS74:AT74"/>
    <mergeCell ref="C74:E74"/>
    <mergeCell ref="F74:AC74"/>
    <mergeCell ref="AD74:AE74"/>
    <mergeCell ref="AF74:AG74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AU76:AV76"/>
    <mergeCell ref="AW76:AX76"/>
    <mergeCell ref="AH76:AI76"/>
    <mergeCell ref="AK76:AL76"/>
    <mergeCell ref="AM76:AN76"/>
    <mergeCell ref="AO76:AP76"/>
    <mergeCell ref="C77:E77"/>
    <mergeCell ref="F77:AC77"/>
    <mergeCell ref="AD77:AE77"/>
    <mergeCell ref="AF77:AG77"/>
    <mergeCell ref="AQ76:AR76"/>
    <mergeCell ref="AS76:AT76"/>
    <mergeCell ref="C76:E76"/>
    <mergeCell ref="F76:AC76"/>
    <mergeCell ref="AD76:AE76"/>
    <mergeCell ref="AF76:AG76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AU78:AV78"/>
    <mergeCell ref="AW78:AX78"/>
    <mergeCell ref="AH78:AI78"/>
    <mergeCell ref="AK78:AL78"/>
    <mergeCell ref="AM78:AN78"/>
    <mergeCell ref="AO78:AP78"/>
    <mergeCell ref="C79:E79"/>
    <mergeCell ref="F79:AC79"/>
    <mergeCell ref="AD79:AE79"/>
    <mergeCell ref="AF79:AG79"/>
    <mergeCell ref="AQ78:AR78"/>
    <mergeCell ref="AS78:AT78"/>
    <mergeCell ref="C78:E78"/>
    <mergeCell ref="F78:AC78"/>
    <mergeCell ref="AD78:AE78"/>
    <mergeCell ref="AF78:AG78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AU80:AV80"/>
    <mergeCell ref="AW80:AX80"/>
    <mergeCell ref="AH80:AI80"/>
    <mergeCell ref="AK80:AL80"/>
    <mergeCell ref="AM80:AN80"/>
    <mergeCell ref="AO80:AP80"/>
    <mergeCell ref="C81:E81"/>
    <mergeCell ref="F81:AC81"/>
    <mergeCell ref="AD81:AE81"/>
    <mergeCell ref="AF81:AG81"/>
    <mergeCell ref="AQ80:AR80"/>
    <mergeCell ref="AS80:AT80"/>
    <mergeCell ref="C80:E80"/>
    <mergeCell ref="F80:AC80"/>
    <mergeCell ref="AD80:AE80"/>
    <mergeCell ref="AF80:AG80"/>
    <mergeCell ref="AQ81:AR81"/>
    <mergeCell ref="AS81:AT81"/>
    <mergeCell ref="AU81:AV81"/>
    <mergeCell ref="AW81:AX81"/>
    <mergeCell ref="AH81:AI81"/>
    <mergeCell ref="AK81:AL81"/>
    <mergeCell ref="AM81:AN81"/>
    <mergeCell ref="AO81:AP81"/>
    <mergeCell ref="AU82:AV82"/>
    <mergeCell ref="AW82:AX82"/>
    <mergeCell ref="AH82:AI82"/>
    <mergeCell ref="AK82:AL82"/>
    <mergeCell ref="AM82:AN82"/>
    <mergeCell ref="AO82:AP82"/>
    <mergeCell ref="C83:E83"/>
    <mergeCell ref="F83:AC83"/>
    <mergeCell ref="AD83:AE83"/>
    <mergeCell ref="AF83:AG83"/>
    <mergeCell ref="AQ82:AR82"/>
    <mergeCell ref="AS82:AT82"/>
    <mergeCell ref="C82:E82"/>
    <mergeCell ref="F82:AC82"/>
    <mergeCell ref="AD82:AE82"/>
    <mergeCell ref="AF82:AG82"/>
    <mergeCell ref="AQ83:AR83"/>
    <mergeCell ref="AS83:AT83"/>
    <mergeCell ref="AU83:AV83"/>
    <mergeCell ref="AW83:AX83"/>
    <mergeCell ref="AH83:AI83"/>
    <mergeCell ref="AK83:AL83"/>
    <mergeCell ref="AM83:AN83"/>
    <mergeCell ref="AO83:AP83"/>
    <mergeCell ref="AU84:AV84"/>
    <mergeCell ref="AW84:AX84"/>
    <mergeCell ref="AH84:AI84"/>
    <mergeCell ref="AK84:AL84"/>
    <mergeCell ref="AM84:AN84"/>
    <mergeCell ref="AO84:AP84"/>
    <mergeCell ref="C85:E85"/>
    <mergeCell ref="F85:AC85"/>
    <mergeCell ref="AD85:AE85"/>
    <mergeCell ref="AF85:AG85"/>
    <mergeCell ref="AQ84:AR84"/>
    <mergeCell ref="AS84:AT84"/>
    <mergeCell ref="C84:E84"/>
    <mergeCell ref="F84:AC84"/>
    <mergeCell ref="AD84:AE84"/>
    <mergeCell ref="AF84:AG84"/>
    <mergeCell ref="AQ85:AR85"/>
    <mergeCell ref="AS85:AT85"/>
    <mergeCell ref="AU85:AV85"/>
    <mergeCell ref="AW85:AX85"/>
    <mergeCell ref="AH85:AI85"/>
    <mergeCell ref="AK85:AL85"/>
    <mergeCell ref="AM85:AN85"/>
    <mergeCell ref="AO85:AP85"/>
    <mergeCell ref="AU86:AV86"/>
    <mergeCell ref="AW86:AX86"/>
    <mergeCell ref="AH86:AI86"/>
    <mergeCell ref="AK86:AL86"/>
    <mergeCell ref="AM86:AN86"/>
    <mergeCell ref="AO86:AP86"/>
    <mergeCell ref="C87:E87"/>
    <mergeCell ref="F87:AC87"/>
    <mergeCell ref="AD87:AE87"/>
    <mergeCell ref="AF87:AG87"/>
    <mergeCell ref="AQ86:AR86"/>
    <mergeCell ref="AS86:AT86"/>
    <mergeCell ref="C86:E86"/>
    <mergeCell ref="F86:AC86"/>
    <mergeCell ref="AD86:AE86"/>
    <mergeCell ref="AF86:AG86"/>
    <mergeCell ref="AQ87:AR87"/>
    <mergeCell ref="AS87:AT87"/>
    <mergeCell ref="AU87:AV87"/>
    <mergeCell ref="AW87:AX87"/>
    <mergeCell ref="AH87:AI87"/>
    <mergeCell ref="AK87:AL87"/>
    <mergeCell ref="AM87:AN87"/>
    <mergeCell ref="AO87:AP8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49" t="s">
        <v>312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AM1" s="478" t="s">
        <v>317</v>
      </c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23"/>
    </row>
    <row r="2" spans="2:62" ht="14.25" customHeight="1">
      <c r="B2" s="452" t="s">
        <v>313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AM2" s="479" t="s">
        <v>320</v>
      </c>
      <c r="AN2" s="479"/>
      <c r="AO2" s="479"/>
      <c r="AP2" s="479"/>
      <c r="AQ2" s="479"/>
      <c r="AR2" s="479"/>
      <c r="AS2" s="479"/>
      <c r="AT2" s="479"/>
      <c r="AU2" s="479"/>
      <c r="AV2" s="479"/>
      <c r="AW2" s="479"/>
      <c r="AX2" s="479"/>
      <c r="AY2" s="479"/>
      <c r="AZ2" s="479"/>
      <c r="BA2" s="479"/>
      <c r="BB2" s="479"/>
      <c r="BC2" s="479"/>
      <c r="BD2" s="479"/>
      <c r="BE2" s="479"/>
      <c r="BF2" s="479"/>
      <c r="BG2" s="479"/>
      <c r="BH2" s="479"/>
      <c r="BI2" s="479"/>
      <c r="BJ2" s="479"/>
    </row>
    <row r="3" spans="2:62" ht="29.25" customHeight="1">
      <c r="B3" s="389" t="s">
        <v>329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N3" s="450" t="s">
        <v>310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335"/>
      <c r="AJ3" s="25"/>
      <c r="AK3" s="25"/>
      <c r="AL3" s="25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</row>
    <row r="4" spans="2:47" ht="15.75">
      <c r="B4" s="452" t="s">
        <v>314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26"/>
      <c r="N4" s="565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25"/>
      <c r="AU4" s="25" t="s">
        <v>22</v>
      </c>
    </row>
    <row r="5" spans="2:62" ht="18.75" customHeight="1">
      <c r="B5" s="449" t="s">
        <v>315</v>
      </c>
      <c r="C5" s="449"/>
      <c r="D5" s="449"/>
      <c r="E5" s="449"/>
      <c r="F5" s="449"/>
      <c r="G5" s="449"/>
      <c r="H5" s="449"/>
      <c r="I5" s="449"/>
      <c r="J5" s="449"/>
      <c r="K5" s="449"/>
      <c r="L5" s="449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107" t="s">
        <v>318</v>
      </c>
      <c r="AN5" s="461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</row>
    <row r="6" spans="14:62" ht="18.75" customHeight="1"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107" t="s">
        <v>319</v>
      </c>
      <c r="AN6" s="461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</row>
    <row r="7" spans="3:62" ht="18.75" customHeight="1">
      <c r="C7" s="25" t="s">
        <v>24</v>
      </c>
      <c r="D7" s="455" t="s">
        <v>22</v>
      </c>
      <c r="E7" s="456"/>
      <c r="F7" s="456"/>
      <c r="G7" s="25"/>
      <c r="H7" s="455"/>
      <c r="I7" s="455"/>
      <c r="J7" s="455"/>
      <c r="K7" s="455"/>
      <c r="L7" s="455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N7" s="461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</row>
    <row r="8" spans="5:62" ht="18.75" customHeight="1">
      <c r="E8" s="25"/>
      <c r="G8" s="25"/>
      <c r="H8" s="460" t="s">
        <v>316</v>
      </c>
      <c r="I8" s="460"/>
      <c r="J8" s="460"/>
      <c r="K8" s="460"/>
      <c r="L8" s="460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61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</row>
    <row r="9" spans="2:62" ht="18.75" customHeight="1">
      <c r="B9" s="25"/>
      <c r="C9" s="25"/>
      <c r="D9" s="25"/>
      <c r="E9" s="451"/>
      <c r="F9" s="451"/>
      <c r="G9" s="25"/>
      <c r="H9" s="451"/>
      <c r="I9" s="451"/>
      <c r="J9" s="451"/>
      <c r="K9" s="451"/>
      <c r="L9" s="451"/>
      <c r="AJ9" s="25"/>
      <c r="AK9" s="25"/>
      <c r="AL9" s="25"/>
      <c r="AN9" s="461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81" t="s">
        <v>321</v>
      </c>
      <c r="BD11" s="481"/>
      <c r="BE11" s="481"/>
      <c r="BF11" s="481"/>
      <c r="BG11" s="481"/>
      <c r="BH11" s="481"/>
      <c r="BI11" s="481"/>
      <c r="BJ11" s="481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2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82" t="s">
        <v>335</v>
      </c>
      <c r="BD13" s="469" t="s">
        <v>336</v>
      </c>
      <c r="BE13" s="469" t="s">
        <v>337</v>
      </c>
      <c r="BF13" s="469" t="s">
        <v>338</v>
      </c>
      <c r="BG13" s="469" t="s">
        <v>339</v>
      </c>
      <c r="BH13" s="475" t="s">
        <v>340</v>
      </c>
      <c r="BI13" s="472" t="s">
        <v>341</v>
      </c>
      <c r="BJ13" s="472" t="s">
        <v>342</v>
      </c>
    </row>
    <row r="14" spans="2:62" ht="12.75">
      <c r="B14" s="42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83"/>
      <c r="BD14" s="470"/>
      <c r="BE14" s="470"/>
      <c r="BF14" s="470"/>
      <c r="BG14" s="470"/>
      <c r="BH14" s="433"/>
      <c r="BI14" s="473"/>
      <c r="BJ14" s="473"/>
    </row>
    <row r="15" spans="2:62" ht="12.75">
      <c r="B15" s="42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3"/>
      <c r="BD15" s="470"/>
      <c r="BE15" s="470"/>
      <c r="BF15" s="470"/>
      <c r="BG15" s="470"/>
      <c r="BH15" s="433"/>
      <c r="BI15" s="473"/>
      <c r="BJ15" s="473"/>
    </row>
    <row r="16" spans="2:62" ht="13.5" thickBot="1">
      <c r="B16" s="45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84"/>
      <c r="BD16" s="471"/>
      <c r="BE16" s="471"/>
      <c r="BF16" s="471"/>
      <c r="BG16" s="471"/>
      <c r="BH16" s="476"/>
      <c r="BI16" s="473"/>
      <c r="BJ16" s="474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85" t="s">
        <v>341</v>
      </c>
      <c r="AZ23" s="486"/>
      <c r="BA23" s="486"/>
      <c r="BB23" s="48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21" t="s">
        <v>111</v>
      </c>
      <c r="J25" s="422"/>
      <c r="L25" s="417" t="s">
        <v>344</v>
      </c>
      <c r="M25" s="417"/>
      <c r="N25" s="417"/>
      <c r="O25" s="417"/>
      <c r="Q25" s="163" t="s">
        <v>60</v>
      </c>
      <c r="R25" s="60"/>
      <c r="S25" s="417" t="s">
        <v>336</v>
      </c>
      <c r="T25" s="417"/>
      <c r="U25" s="417"/>
      <c r="V25" s="59"/>
      <c r="W25" s="49" t="s">
        <v>61</v>
      </c>
      <c r="Y25" s="417" t="s">
        <v>337</v>
      </c>
      <c r="Z25" s="417"/>
      <c r="AA25" s="417"/>
      <c r="AB25" s="59"/>
      <c r="AC25" s="49" t="s">
        <v>49</v>
      </c>
      <c r="AE25" s="417" t="s">
        <v>338</v>
      </c>
      <c r="AF25" s="417"/>
      <c r="AG25" s="41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23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3" t="s">
        <v>381</v>
      </c>
      <c r="AE27" s="561" t="s">
        <v>382</v>
      </c>
      <c r="AF27" s="555" t="s">
        <v>349</v>
      </c>
      <c r="AG27" s="497"/>
      <c r="AH27" s="497"/>
      <c r="AI27" s="497"/>
      <c r="AJ27" s="556"/>
      <c r="AK27" s="548" t="s">
        <v>352</v>
      </c>
      <c r="AL27" s="558"/>
      <c r="AM27" s="558"/>
      <c r="AN27" s="558"/>
      <c r="AO27" s="558"/>
      <c r="AP27" s="558"/>
      <c r="AQ27" s="558"/>
      <c r="AR27" s="558"/>
      <c r="AS27" s="559"/>
      <c r="AT27" s="559"/>
      <c r="AU27" s="559"/>
      <c r="AV27" s="559"/>
      <c r="AW27" s="559"/>
      <c r="AX27" s="557"/>
      <c r="AY27" s="464" t="s">
        <v>361</v>
      </c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6"/>
    </row>
    <row r="28" spans="2:62" ht="12.75" customHeight="1">
      <c r="B28" s="42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4"/>
      <c r="AE28" s="562"/>
      <c r="AF28" s="545"/>
      <c r="AG28" s="546"/>
      <c r="AH28" s="546"/>
      <c r="AI28" s="546"/>
      <c r="AJ28" s="547"/>
      <c r="AK28" s="426" t="s">
        <v>353</v>
      </c>
      <c r="AL28" s="427"/>
      <c r="AM28" s="568" t="s">
        <v>354</v>
      </c>
      <c r="AN28" s="569"/>
      <c r="AO28" s="569"/>
      <c r="AP28" s="569"/>
      <c r="AQ28" s="569"/>
      <c r="AR28" s="569"/>
      <c r="AS28" s="570"/>
      <c r="AT28" s="570"/>
      <c r="AU28" s="570"/>
      <c r="AV28" s="571"/>
      <c r="AW28" s="517" t="s">
        <v>360</v>
      </c>
      <c r="AX28" s="517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2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4"/>
      <c r="AE29" s="562"/>
      <c r="AF29" s="436" t="s">
        <v>348</v>
      </c>
      <c r="AG29" s="437"/>
      <c r="AH29" s="438" t="s">
        <v>350</v>
      </c>
      <c r="AI29" s="437"/>
      <c r="AJ29" s="432" t="s">
        <v>351</v>
      </c>
      <c r="AK29" s="428"/>
      <c r="AL29" s="429"/>
      <c r="AM29" s="458" t="s">
        <v>355</v>
      </c>
      <c r="AN29" s="447"/>
      <c r="AO29" s="447" t="s">
        <v>356</v>
      </c>
      <c r="AP29" s="447"/>
      <c r="AQ29" s="447" t="s">
        <v>357</v>
      </c>
      <c r="AR29" s="447"/>
      <c r="AS29" s="447" t="s">
        <v>358</v>
      </c>
      <c r="AT29" s="447"/>
      <c r="AU29" s="447" t="s">
        <v>359</v>
      </c>
      <c r="AV29" s="447"/>
      <c r="AW29" s="518"/>
      <c r="AX29" s="518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24"/>
      <c r="C30" s="550" t="s">
        <v>346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551"/>
      <c r="AC30" s="552"/>
      <c r="AD30" s="554"/>
      <c r="AE30" s="562"/>
      <c r="AF30" s="428"/>
      <c r="AG30" s="429"/>
      <c r="AH30" s="439"/>
      <c r="AI30" s="429"/>
      <c r="AJ30" s="433"/>
      <c r="AK30" s="428"/>
      <c r="AL30" s="429"/>
      <c r="AM30" s="458"/>
      <c r="AN30" s="447"/>
      <c r="AO30" s="447"/>
      <c r="AP30" s="447"/>
      <c r="AQ30" s="447"/>
      <c r="AR30" s="447"/>
      <c r="AS30" s="447"/>
      <c r="AT30" s="447"/>
      <c r="AU30" s="447"/>
      <c r="AV30" s="447"/>
      <c r="AW30" s="518"/>
      <c r="AX30" s="518"/>
      <c r="AY30" s="488" t="s">
        <v>368</v>
      </c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90"/>
    </row>
    <row r="31" spans="2:62" ht="18" customHeight="1">
      <c r="B31" s="42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4"/>
      <c r="AE31" s="562"/>
      <c r="AF31" s="428"/>
      <c r="AG31" s="429"/>
      <c r="AH31" s="439"/>
      <c r="AI31" s="429"/>
      <c r="AJ31" s="433"/>
      <c r="AK31" s="428"/>
      <c r="AL31" s="429"/>
      <c r="AM31" s="458"/>
      <c r="AN31" s="447"/>
      <c r="AO31" s="447"/>
      <c r="AP31" s="447"/>
      <c r="AQ31" s="447"/>
      <c r="AR31" s="447"/>
      <c r="AS31" s="447"/>
      <c r="AT31" s="447"/>
      <c r="AU31" s="447"/>
      <c r="AV31" s="447"/>
      <c r="AW31" s="518"/>
      <c r="AX31" s="518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2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4"/>
      <c r="AE32" s="562"/>
      <c r="AF32" s="428"/>
      <c r="AG32" s="429"/>
      <c r="AH32" s="439"/>
      <c r="AI32" s="429"/>
      <c r="AJ32" s="433"/>
      <c r="AK32" s="428"/>
      <c r="AL32" s="429"/>
      <c r="AM32" s="458"/>
      <c r="AN32" s="447"/>
      <c r="AO32" s="447"/>
      <c r="AP32" s="447"/>
      <c r="AQ32" s="447"/>
      <c r="AR32" s="447"/>
      <c r="AS32" s="447"/>
      <c r="AT32" s="447"/>
      <c r="AU32" s="447"/>
      <c r="AV32" s="447"/>
      <c r="AW32" s="518"/>
      <c r="AX32" s="518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2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0"/>
      <c r="AL33" s="431"/>
      <c r="AM33" s="459"/>
      <c r="AN33" s="448"/>
      <c r="AO33" s="448"/>
      <c r="AP33" s="448"/>
      <c r="AQ33" s="448"/>
      <c r="AR33" s="448"/>
      <c r="AS33" s="448"/>
      <c r="AT33" s="448"/>
      <c r="AU33" s="448"/>
      <c r="AV33" s="448"/>
      <c r="AW33" s="519"/>
      <c r="AX33" s="519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8">
        <v>2</v>
      </c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9"/>
      <c r="AC34" s="557"/>
      <c r="AD34" s="548">
        <v>3</v>
      </c>
      <c r="AE34" s="557"/>
      <c r="AF34" s="548">
        <v>4</v>
      </c>
      <c r="AG34" s="549"/>
      <c r="AH34" s="560">
        <v>5</v>
      </c>
      <c r="AI34" s="567"/>
      <c r="AJ34" s="333">
        <v>6</v>
      </c>
      <c r="AK34" s="548">
        <v>7</v>
      </c>
      <c r="AL34" s="549"/>
      <c r="AM34" s="560">
        <v>8</v>
      </c>
      <c r="AN34" s="549"/>
      <c r="AO34" s="560">
        <v>9</v>
      </c>
      <c r="AP34" s="549"/>
      <c r="AQ34" s="560">
        <v>10</v>
      </c>
      <c r="AR34" s="549"/>
      <c r="AS34" s="560">
        <v>11</v>
      </c>
      <c r="AT34" s="549"/>
      <c r="AU34" s="560">
        <v>12</v>
      </c>
      <c r="AV34" s="549"/>
      <c r="AW34" s="560">
        <v>13</v>
      </c>
      <c r="AX34" s="54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2"/>
      <c r="D36" s="415"/>
      <c r="E36" s="415"/>
      <c r="F36" s="491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6"/>
      <c r="AD36" s="532"/>
      <c r="AE36" s="533"/>
      <c r="AF36" s="493"/>
      <c r="AG36" s="435"/>
      <c r="AH36" s="434"/>
      <c r="AI36" s="435"/>
      <c r="AJ36" s="103"/>
      <c r="AK36" s="477">
        <f>SUM(AM36,AW36)</f>
        <v>0</v>
      </c>
      <c r="AL36" s="435"/>
      <c r="AM36" s="425">
        <f>SUM(AO36:AV36)</f>
        <v>0</v>
      </c>
      <c r="AN36" s="425"/>
      <c r="AO36" s="425"/>
      <c r="AP36" s="425"/>
      <c r="AQ36" s="425"/>
      <c r="AR36" s="425"/>
      <c r="AS36" s="425"/>
      <c r="AT36" s="425"/>
      <c r="AU36" s="425"/>
      <c r="AV36" s="425"/>
      <c r="AW36" s="493"/>
      <c r="AX36" s="52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2"/>
      <c r="D37" s="415"/>
      <c r="E37" s="415"/>
      <c r="F37" s="414"/>
      <c r="G37" s="415"/>
      <c r="H37" s="415"/>
      <c r="I37" s="415"/>
      <c r="J37" s="415"/>
      <c r="K37" s="415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6"/>
      <c r="AD37" s="530"/>
      <c r="AE37" s="531"/>
      <c r="AF37" s="503"/>
      <c r="AG37" s="504"/>
      <c r="AH37" s="507"/>
      <c r="AI37" s="504"/>
      <c r="AJ37" s="86"/>
      <c r="AK37" s="505">
        <f>SUM(AM37,AW37)</f>
        <v>0</v>
      </c>
      <c r="AL37" s="526"/>
      <c r="AM37" s="418">
        <f>SUM(AO37:AV37)</f>
        <v>0</v>
      </c>
      <c r="AN37" s="418"/>
      <c r="AO37" s="418"/>
      <c r="AP37" s="418"/>
      <c r="AQ37" s="418"/>
      <c r="AR37" s="418"/>
      <c r="AS37" s="418"/>
      <c r="AT37" s="418"/>
      <c r="AU37" s="418"/>
      <c r="AV37" s="418"/>
      <c r="AW37" s="508"/>
      <c r="AX37" s="509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98">
        <f>SUM(AM38,AW38)</f>
        <v>0</v>
      </c>
      <c r="AL38" s="499"/>
      <c r="AM38" s="513">
        <f>SUM(AO38:AV38)</f>
        <v>0</v>
      </c>
      <c r="AN38" s="499"/>
      <c r="AO38" s="419"/>
      <c r="AP38" s="420"/>
      <c r="AQ38" s="419"/>
      <c r="AR38" s="420"/>
      <c r="AS38" s="419"/>
      <c r="AT38" s="420"/>
      <c r="AU38" s="419"/>
      <c r="AV38" s="420"/>
      <c r="AW38" s="419"/>
      <c r="AX38" s="51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1" t="s">
        <v>369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4">
        <f>SUM(AM40,AW40)</f>
        <v>0</v>
      </c>
      <c r="AL40" s="515"/>
      <c r="AM40" s="494">
        <f>SUM(AO40:AV40)</f>
        <v>0</v>
      </c>
      <c r="AN40" s="496"/>
      <c r="AO40" s="494"/>
      <c r="AP40" s="496"/>
      <c r="AQ40" s="494"/>
      <c r="AR40" s="496"/>
      <c r="AS40" s="494"/>
      <c r="AT40" s="496"/>
      <c r="AU40" s="494"/>
      <c r="AV40" s="496"/>
      <c r="AW40" s="494"/>
      <c r="AX40" s="495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9">
        <f>SUM(AM41,AW41)</f>
        <v>0</v>
      </c>
      <c r="AL41" s="540"/>
      <c r="AM41" s="537">
        <f>SUM(AO41:AV41)</f>
        <v>0</v>
      </c>
      <c r="AN41" s="541"/>
      <c r="AO41" s="537"/>
      <c r="AP41" s="541"/>
      <c r="AQ41" s="537"/>
      <c r="AR41" s="541"/>
      <c r="AS41" s="537"/>
      <c r="AT41" s="541"/>
      <c r="AU41" s="537"/>
      <c r="AV41" s="541"/>
      <c r="AW41" s="537"/>
      <c r="AX41" s="538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11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544" t="s">
        <v>383</v>
      </c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11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13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2">
        <f>SUM(AY44:BJ44)</f>
        <v>0</v>
      </c>
      <c r="AL44" s="54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9">
        <f>SUM(AY45:BJ45)</f>
        <v>0</v>
      </c>
      <c r="AL45" s="410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63">
        <f>AK40/KCU+AK45+MPNE</f>
        <v>0</v>
      </c>
      <c r="AX45" s="56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5">
        <f>SUM(AY46:BJ46)</f>
        <v>0</v>
      </c>
      <c r="AL46" s="53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H29:AI32"/>
    <mergeCell ref="AH36:AI36"/>
    <mergeCell ref="AF36:AG36"/>
    <mergeCell ref="AF29:AG32"/>
    <mergeCell ref="AH37:AI37"/>
    <mergeCell ref="R42:AC42"/>
    <mergeCell ref="F36:AC36"/>
    <mergeCell ref="F37:AC37"/>
    <mergeCell ref="C40:Q40"/>
    <mergeCell ref="AD37:AE37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C36:E36"/>
    <mergeCell ref="C37:E37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BJ13:BJ16"/>
    <mergeCell ref="BH13:BH16"/>
    <mergeCell ref="AN6:BJ6"/>
    <mergeCell ref="AN7:BJ7"/>
    <mergeCell ref="N5:AH5"/>
    <mergeCell ref="N6:AH7"/>
    <mergeCell ref="AY30:BJ30"/>
    <mergeCell ref="BI13:BI16"/>
    <mergeCell ref="AY27:BJ27"/>
    <mergeCell ref="BG13:BG16"/>
    <mergeCell ref="AY23:BB23"/>
    <mergeCell ref="BE13:BE16"/>
    <mergeCell ref="N4:AH4"/>
    <mergeCell ref="B2:L2"/>
    <mergeCell ref="AE25:AG25"/>
    <mergeCell ref="S25:U25"/>
    <mergeCell ref="N3:AH3"/>
    <mergeCell ref="V11:AD11"/>
    <mergeCell ref="B27:B33"/>
    <mergeCell ref="B13:B16"/>
    <mergeCell ref="I25:J25"/>
    <mergeCell ref="C30:AC30"/>
    <mergeCell ref="L25:O25"/>
    <mergeCell ref="Y25:AA25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0:AL40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1" t="s">
        <v>115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</row>
    <row r="2" spans="1:20" ht="12.75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1" t="s">
        <v>131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</row>
    <row r="5" spans="1:20" ht="12.75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</row>
    <row r="6" spans="1:20" ht="12.75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2" t="s">
        <v>116</v>
      </c>
      <c r="B8" s="585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83"/>
      <c r="B9" s="574"/>
      <c r="C9" s="574" t="s">
        <v>118</v>
      </c>
      <c r="D9" s="574" t="s">
        <v>134</v>
      </c>
      <c r="E9" s="576" t="s">
        <v>120</v>
      </c>
      <c r="F9" s="576"/>
      <c r="G9" s="576"/>
      <c r="H9" s="576"/>
      <c r="I9" s="576"/>
      <c r="J9" s="577" t="s">
        <v>121</v>
      </c>
      <c r="K9" s="586"/>
      <c r="L9" s="574" t="s">
        <v>118</v>
      </c>
      <c r="M9" s="574" t="s">
        <v>119</v>
      </c>
      <c r="N9" s="576" t="s">
        <v>120</v>
      </c>
      <c r="O9" s="576"/>
      <c r="P9" s="576"/>
      <c r="Q9" s="576"/>
      <c r="R9" s="576"/>
      <c r="S9" s="577" t="s">
        <v>121</v>
      </c>
      <c r="T9" s="578"/>
    </row>
    <row r="10" spans="1:20" ht="12.75">
      <c r="A10" s="583"/>
      <c r="B10" s="574"/>
      <c r="C10" s="574"/>
      <c r="D10" s="574"/>
      <c r="E10" s="574" t="s">
        <v>122</v>
      </c>
      <c r="F10" s="576" t="s">
        <v>123</v>
      </c>
      <c r="G10" s="576"/>
      <c r="H10" s="576"/>
      <c r="I10" s="576"/>
      <c r="J10" s="579"/>
      <c r="K10" s="587"/>
      <c r="L10" s="574"/>
      <c r="M10" s="574"/>
      <c r="N10" s="574" t="s">
        <v>122</v>
      </c>
      <c r="O10" s="576" t="s">
        <v>123</v>
      </c>
      <c r="P10" s="576"/>
      <c r="Q10" s="576"/>
      <c r="R10" s="576"/>
      <c r="S10" s="579"/>
      <c r="T10" s="580"/>
    </row>
    <row r="11" spans="1:20" ht="13.5" thickBot="1">
      <c r="A11" s="584"/>
      <c r="B11" s="575"/>
      <c r="C11" s="575"/>
      <c r="D11" s="575"/>
      <c r="E11" s="575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5"/>
      <c r="M11" s="575"/>
      <c r="N11" s="575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B8:B11"/>
    <mergeCell ref="J9:K10"/>
    <mergeCell ref="C9:C11"/>
    <mergeCell ref="D9:D11"/>
    <mergeCell ref="A1:T1"/>
    <mergeCell ref="A2:T2"/>
    <mergeCell ref="A4:T4"/>
    <mergeCell ref="A5:T5"/>
    <mergeCell ref="A6:T6"/>
    <mergeCell ref="N9:R9"/>
    <mergeCell ref="C8:K8"/>
    <mergeCell ref="L9:L11"/>
    <mergeCell ref="M9:M11"/>
    <mergeCell ref="A8:A11"/>
    <mergeCell ref="L8:T8"/>
    <mergeCell ref="E10:E11"/>
    <mergeCell ref="O10:R10"/>
    <mergeCell ref="E9:I9"/>
    <mergeCell ref="N10:N11"/>
    <mergeCell ref="S9:T10"/>
    <mergeCell ref="F10:I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1" t="s">
        <v>115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</row>
    <row r="2" spans="1:22" ht="12.75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1" t="s">
        <v>131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</row>
    <row r="5" spans="1:22" ht="12.75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</row>
    <row r="6" spans="1:22" ht="12.75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2" t="s">
        <v>116</v>
      </c>
      <c r="B8" s="585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83"/>
      <c r="B9" s="574"/>
      <c r="C9" s="574" t="s">
        <v>118</v>
      </c>
      <c r="D9" s="574" t="s">
        <v>134</v>
      </c>
      <c r="E9" s="576" t="s">
        <v>120</v>
      </c>
      <c r="F9" s="576"/>
      <c r="G9" s="576"/>
      <c r="H9" s="576"/>
      <c r="I9" s="576"/>
      <c r="J9" s="576"/>
      <c r="K9" s="577" t="s">
        <v>121</v>
      </c>
      <c r="L9" s="586"/>
      <c r="M9" s="574" t="s">
        <v>118</v>
      </c>
      <c r="N9" s="574" t="s">
        <v>119</v>
      </c>
      <c r="O9" s="576" t="s">
        <v>120</v>
      </c>
      <c r="P9" s="576"/>
      <c r="Q9" s="576"/>
      <c r="R9" s="576"/>
      <c r="S9" s="576"/>
      <c r="T9" s="576"/>
      <c r="U9" s="577" t="s">
        <v>121</v>
      </c>
      <c r="V9" s="578"/>
    </row>
    <row r="10" spans="1:22" ht="12.75">
      <c r="A10" s="583"/>
      <c r="B10" s="574"/>
      <c r="C10" s="574"/>
      <c r="D10" s="574"/>
      <c r="E10" s="574" t="s">
        <v>122</v>
      </c>
      <c r="F10" s="576" t="s">
        <v>123</v>
      </c>
      <c r="G10" s="576"/>
      <c r="H10" s="576"/>
      <c r="I10" s="576"/>
      <c r="J10" s="576"/>
      <c r="K10" s="579"/>
      <c r="L10" s="587"/>
      <c r="M10" s="574"/>
      <c r="N10" s="574"/>
      <c r="O10" s="574" t="s">
        <v>122</v>
      </c>
      <c r="P10" s="576" t="s">
        <v>123</v>
      </c>
      <c r="Q10" s="576"/>
      <c r="R10" s="576"/>
      <c r="S10" s="576"/>
      <c r="T10" s="576"/>
      <c r="U10" s="579"/>
      <c r="V10" s="580"/>
    </row>
    <row r="11" spans="1:22" ht="13.5" thickBot="1">
      <c r="A11" s="584"/>
      <c r="B11" s="575"/>
      <c r="C11" s="575"/>
      <c r="D11" s="575"/>
      <c r="E11" s="575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5"/>
      <c r="N11" s="575"/>
      <c r="O11" s="575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F10:J10"/>
    <mergeCell ref="B8:B11"/>
    <mergeCell ref="M9:M11"/>
    <mergeCell ref="A6:V6"/>
    <mergeCell ref="O9:T9"/>
    <mergeCell ref="E10:E11"/>
    <mergeCell ref="C8:L8"/>
    <mergeCell ref="N9:N11"/>
    <mergeCell ref="A8:A11"/>
    <mergeCell ref="K9:L10"/>
    <mergeCell ref="M8:V8"/>
    <mergeCell ref="A1:V1"/>
    <mergeCell ref="A2:V2"/>
    <mergeCell ref="A4:V4"/>
    <mergeCell ref="A5:V5"/>
    <mergeCell ref="D9:D11"/>
    <mergeCell ref="O10:O11"/>
    <mergeCell ref="P10:T10"/>
    <mergeCell ref="E9:J9"/>
    <mergeCell ref="C9:C11"/>
    <mergeCell ref="U9:V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81"/>
      <c r="B10" s="593"/>
      <c r="C10" s="593"/>
      <c r="D10" s="593"/>
      <c r="E10" s="593"/>
      <c r="F10" s="593"/>
    </row>
    <row r="11" spans="1:6" ht="12.75">
      <c r="A11" s="581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515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Артем</cp:lastModifiedBy>
  <cp:lastPrinted>2019-02-05T12:25:17Z</cp:lastPrinted>
  <dcterms:created xsi:type="dcterms:W3CDTF">2004-10-10T04:30:14Z</dcterms:created>
  <dcterms:modified xsi:type="dcterms:W3CDTF">2019-07-18T12:33:00Z</dcterms:modified>
  <cp:category/>
  <cp:version/>
  <cp:contentType/>
  <cp:contentStatus/>
</cp:coreProperties>
</file>