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state="hidden" r:id="rId25"/>
    <sheet name="BSEP" sheetId="7" state="hidden" r:id="rId26"/>
    <sheet name="SpiskiPrint" sheetId="25" state="hidden" r:id="rId27"/>
    <sheet name="OBSTE" sheetId="26" state="hidden" r:id="rId28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24519"/>
  <fileRecoveryPr repairLoad="1"/>
</workbook>
</file>

<file path=xl/calcChain.xml><?xml version="1.0" encoding="utf-8"?>
<calcChain xmlns="http://schemas.openxmlformats.org/spreadsheetml/2006/main">
  <c r="AK151" i="8"/>
  <c r="BD146"/>
  <c r="BE146"/>
  <c r="BF146"/>
  <c r="BC146"/>
  <c r="AZ146"/>
  <c r="BA146"/>
  <c r="BB146"/>
  <c r="AY146"/>
  <c r="AM142"/>
  <c r="AK142"/>
  <c r="AM141"/>
  <c r="AK141"/>
  <c r="AM140"/>
  <c r="AK140"/>
  <c r="AM139"/>
  <c r="AK139"/>
  <c r="AM138"/>
  <c r="AK138"/>
  <c r="AM137"/>
  <c r="AK137"/>
  <c r="AM136"/>
  <c r="AK136"/>
  <c r="AM135"/>
  <c r="AK135"/>
  <c r="AM134"/>
  <c r="AK134"/>
  <c r="AM133"/>
  <c r="AK133"/>
  <c r="AM132"/>
  <c r="AK132"/>
  <c r="AM131"/>
  <c r="AK131"/>
  <c r="AM130"/>
  <c r="AK130"/>
  <c r="AM129"/>
  <c r="AK129"/>
  <c r="AM128"/>
  <c r="AK128"/>
  <c r="AM127"/>
  <c r="AK127"/>
  <c r="AM126"/>
  <c r="AK126"/>
  <c r="AM125"/>
  <c r="AK125"/>
  <c r="AM124"/>
  <c r="AK124"/>
  <c r="AM123"/>
  <c r="AK123"/>
  <c r="AM122"/>
  <c r="AK122"/>
  <c r="AM121"/>
  <c r="AK121"/>
  <c r="AM120"/>
  <c r="AK120"/>
  <c r="AM119"/>
  <c r="AK119"/>
  <c r="AM118"/>
  <c r="AK118"/>
  <c r="AM117"/>
  <c r="AK117"/>
  <c r="AM116"/>
  <c r="AK116"/>
  <c r="AM115"/>
  <c r="AK115"/>
  <c r="AM114"/>
  <c r="AK114"/>
  <c r="AM113"/>
  <c r="AK113"/>
  <c r="AM112"/>
  <c r="AK112"/>
  <c r="AM111"/>
  <c r="AK111"/>
  <c r="AM110"/>
  <c r="AK110"/>
  <c r="AM109"/>
  <c r="AK109"/>
  <c r="AM108"/>
  <c r="AK108"/>
  <c r="AM107"/>
  <c r="AK107"/>
  <c r="AM106"/>
  <c r="AK106"/>
  <c r="AM105"/>
  <c r="AK105"/>
  <c r="AM104"/>
  <c r="AK104"/>
  <c r="AM103"/>
  <c r="AK103"/>
  <c r="AM102"/>
  <c r="AK102"/>
  <c r="AM101"/>
  <c r="AK101"/>
  <c r="AM100"/>
  <c r="AK100"/>
  <c r="AM99"/>
  <c r="AK99"/>
  <c r="AM98"/>
  <c r="AK98"/>
  <c r="AM97"/>
  <c r="AK97"/>
  <c r="AM96"/>
  <c r="AK96"/>
  <c r="AM95"/>
  <c r="AK95"/>
  <c r="AM94"/>
  <c r="AK94"/>
  <c r="AM93"/>
  <c r="AK93"/>
  <c r="AM92"/>
  <c r="AK92"/>
  <c r="AM91"/>
  <c r="AK91"/>
  <c r="AM90"/>
  <c r="AK90"/>
  <c r="AM89"/>
  <c r="AK89"/>
  <c r="AM88"/>
  <c r="AK88"/>
  <c r="AM87"/>
  <c r="AK87"/>
  <c r="AM86"/>
  <c r="AK86"/>
  <c r="AM85"/>
  <c r="AK85"/>
  <c r="AM84"/>
  <c r="AK84"/>
  <c r="AM83"/>
  <c r="AK83"/>
  <c r="AM82"/>
  <c r="AK82"/>
  <c r="AM81"/>
  <c r="AK81"/>
  <c r="AM80"/>
  <c r="AK80"/>
  <c r="AM79"/>
  <c r="AK79"/>
  <c r="AM78"/>
  <c r="AK78"/>
  <c r="AM77"/>
  <c r="AK77"/>
  <c r="AM76"/>
  <c r="AK76"/>
  <c r="AM75"/>
  <c r="AK75"/>
  <c r="AM74"/>
  <c r="AK74"/>
  <c r="AM73"/>
  <c r="AK73"/>
  <c r="AM72"/>
  <c r="AK72"/>
  <c r="AM71"/>
  <c r="AK71"/>
  <c r="AM70"/>
  <c r="AK70"/>
  <c r="AM69"/>
  <c r="AK69"/>
  <c r="AM68"/>
  <c r="AK68"/>
  <c r="AM67"/>
  <c r="AK67"/>
  <c r="AM66"/>
  <c r="AK66"/>
  <c r="AM65"/>
  <c r="AK65"/>
  <c r="AM64"/>
  <c r="AK64"/>
  <c r="AM63"/>
  <c r="AK63"/>
  <c r="AM62"/>
  <c r="AK62"/>
  <c r="AM61"/>
  <c r="AK61"/>
  <c r="AM60"/>
  <c r="AK60"/>
  <c r="AM59"/>
  <c r="AK59"/>
  <c r="AM58"/>
  <c r="AK58"/>
  <c r="AM57"/>
  <c r="AK57"/>
  <c r="AM56"/>
  <c r="AK56"/>
  <c r="AM55"/>
  <c r="AK55"/>
  <c r="AM54"/>
  <c r="AK54"/>
  <c r="AM53"/>
  <c r="AK53"/>
  <c r="AM52"/>
  <c r="AK52"/>
  <c r="AM51"/>
  <c r="AK51"/>
  <c r="AM50"/>
  <c r="AK50"/>
  <c r="AM145"/>
  <c r="AK145"/>
  <c r="AK150"/>
  <c r="A150"/>
  <c r="AK149"/>
  <c r="AM146"/>
  <c r="AK146" s="1"/>
  <c r="AM143"/>
  <c r="AK143" s="1"/>
  <c r="AM49"/>
  <c r="AK49" s="1"/>
  <c r="AM48"/>
  <c r="AK48" s="1"/>
  <c r="BI17" i="28"/>
  <c r="BI18"/>
  <c r="BI19"/>
  <c r="BI20"/>
  <c r="BI21"/>
  <c r="BI22"/>
  <c r="BC23"/>
  <c r="BD23"/>
  <c r="BE23"/>
  <c r="BF23"/>
  <c r="BG23"/>
  <c r="BH23"/>
  <c r="BI23"/>
  <c r="AM36"/>
  <c r="AK36"/>
  <c r="AM37"/>
  <c r="AK37"/>
  <c r="AM38"/>
  <c r="AK38"/>
  <c r="AM40"/>
  <c r="AK40"/>
  <c r="AW45" s="1"/>
  <c r="A45" s="1"/>
  <c r="AY40"/>
  <c r="AZ40"/>
  <c r="BA40"/>
  <c r="BB40"/>
  <c r="BC40"/>
  <c r="BD40"/>
  <c r="BE40"/>
  <c r="BF40"/>
  <c r="BG40"/>
  <c r="BH40"/>
  <c r="BI40"/>
  <c r="BJ40"/>
  <c r="AM41"/>
  <c r="AK41" s="1"/>
  <c r="AY41"/>
  <c r="AZ41"/>
  <c r="BA41"/>
  <c r="BB41"/>
  <c r="BC41"/>
  <c r="BD41"/>
  <c r="BE41"/>
  <c r="BF41"/>
  <c r="BG41"/>
  <c r="BH41"/>
  <c r="BI41"/>
  <c r="BJ41"/>
  <c r="AK44"/>
  <c r="AK45"/>
  <c r="AK46"/>
  <c r="BI17" i="27"/>
  <c r="BI18"/>
  <c r="BI19"/>
  <c r="BI23" s="1"/>
  <c r="BN19"/>
  <c r="BI20"/>
  <c r="BI21"/>
  <c r="BI22"/>
  <c r="BC23"/>
  <c r="BD23"/>
  <c r="BE23"/>
  <c r="BF23"/>
  <c r="BG23"/>
  <c r="BH23"/>
  <c r="BN23"/>
  <c r="BP23"/>
  <c r="AM36"/>
  <c r="AK36" s="1"/>
  <c r="AM37"/>
  <c r="AK37" s="1"/>
  <c r="BL37"/>
  <c r="BN37"/>
  <c r="CB37"/>
  <c r="AM38"/>
  <c r="AK38" s="1"/>
  <c r="BL38"/>
  <c r="BN38"/>
  <c r="CB38"/>
  <c r="BU42" s="1"/>
  <c r="AM40"/>
  <c r="AK40" s="1"/>
  <c r="AY40"/>
  <c r="AY41"/>
  <c r="AZ40"/>
  <c r="BA40"/>
  <c r="BA41" s="1"/>
  <c r="BB40"/>
  <c r="BB41" s="1"/>
  <c r="BC40"/>
  <c r="BC41"/>
  <c r="BD40"/>
  <c r="BE40"/>
  <c r="BE41" s="1"/>
  <c r="BF40"/>
  <c r="BF41" s="1"/>
  <c r="BG40"/>
  <c r="BG41"/>
  <c r="BH40"/>
  <c r="BI40"/>
  <c r="BI41" s="1"/>
  <c r="BJ40"/>
  <c r="BJ41" s="1"/>
  <c r="AM41"/>
  <c r="AK41" s="1"/>
  <c r="AZ41"/>
  <c r="BD41"/>
  <c r="BH41"/>
  <c r="AK42"/>
  <c r="BO42"/>
  <c r="BP42"/>
  <c r="BQ42"/>
  <c r="BR42"/>
  <c r="BS42"/>
  <c r="BT42"/>
  <c r="BV42"/>
  <c r="BW42"/>
  <c r="BX42"/>
  <c r="BY42"/>
  <c r="BZ42"/>
  <c r="AK43"/>
  <c r="AK44"/>
  <c r="BP44"/>
  <c r="BR44"/>
  <c r="BT44"/>
  <c r="BV44"/>
  <c r="BX44"/>
  <c r="BO47"/>
  <c r="BP47"/>
  <c r="BQ47"/>
  <c r="BR47"/>
  <c r="BS47"/>
  <c r="BT47"/>
  <c r="BU47"/>
  <c r="BV47"/>
  <c r="BW47"/>
  <c r="AM41" i="3"/>
  <c r="AK41"/>
  <c r="AM38"/>
  <c r="AK38"/>
  <c r="BJ40"/>
  <c r="BJ41"/>
  <c r="BI40"/>
  <c r="BI41"/>
  <c r="BH40"/>
  <c r="BH41"/>
  <c r="BG40"/>
  <c r="BG41"/>
  <c r="BF40"/>
  <c r="BF41"/>
  <c r="BE40"/>
  <c r="BE41"/>
  <c r="BD40"/>
  <c r="BD41"/>
  <c r="BC40"/>
  <c r="BC41"/>
  <c r="BB40"/>
  <c r="BB41"/>
  <c r="BA40"/>
  <c r="BA41"/>
  <c r="AZ40"/>
  <c r="AZ41"/>
  <c r="AY40"/>
  <c r="AY41"/>
  <c r="BL41" s="1"/>
  <c r="AM40"/>
  <c r="AK40" s="1"/>
  <c r="BI17"/>
  <c r="BI18"/>
  <c r="BI19"/>
  <c r="BI20"/>
  <c r="BI23" s="1"/>
  <c r="BI21"/>
  <c r="BI22"/>
  <c r="AM36"/>
  <c r="AK36"/>
  <c r="AM37"/>
  <c r="AK37"/>
  <c r="CB37"/>
  <c r="BN37"/>
  <c r="BL37"/>
  <c r="CB38"/>
  <c r="BU42" s="1"/>
  <c r="BZ42"/>
  <c r="BY42"/>
  <c r="BX42"/>
  <c r="BW42"/>
  <c r="BV42"/>
  <c r="BN19"/>
  <c r="BP23"/>
  <c r="BN23"/>
  <c r="AK42"/>
  <c r="BL40"/>
  <c r="BL38"/>
  <c r="AK44"/>
  <c r="AK43"/>
  <c r="BH23"/>
  <c r="BG23"/>
  <c r="BF23"/>
  <c r="BE23"/>
  <c r="BD23"/>
  <c r="BC23"/>
  <c r="BN38"/>
  <c r="BT42"/>
  <c r="BS42"/>
  <c r="BR42"/>
  <c r="BQ42"/>
  <c r="BP42"/>
  <c r="BO42"/>
  <c r="BU44"/>
  <c r="BS44"/>
  <c r="BQ44"/>
  <c r="BO44"/>
  <c r="BO47"/>
  <c r="BP47"/>
  <c r="BQ47"/>
  <c r="BR47"/>
  <c r="BS47"/>
  <c r="BT47"/>
  <c r="BU47"/>
  <c r="BV47"/>
  <c r="BW47"/>
  <c r="AM40" i="8"/>
  <c r="AK40"/>
  <c r="AW45" s="1"/>
  <c r="A45" s="1"/>
  <c r="AK45"/>
  <c r="AM36"/>
  <c r="AK36"/>
  <c r="AM37"/>
  <c r="AK37"/>
  <c r="AM41"/>
  <c r="AK41"/>
  <c r="AM38"/>
  <c r="AK38"/>
  <c r="BJ40"/>
  <c r="BJ41"/>
  <c r="BI40"/>
  <c r="BI41"/>
  <c r="BH40"/>
  <c r="BH41"/>
  <c r="BG40"/>
  <c r="BG41"/>
  <c r="BF40"/>
  <c r="BF41"/>
  <c r="BE40"/>
  <c r="BE41"/>
  <c r="BD40"/>
  <c r="BD41"/>
  <c r="BC40"/>
  <c r="BC41"/>
  <c r="BB40"/>
  <c r="BB41"/>
  <c r="BA40"/>
  <c r="BA41"/>
  <c r="AZ40"/>
  <c r="AZ41"/>
  <c r="AY40"/>
  <c r="AY41"/>
  <c r="BI17"/>
  <c r="BI18"/>
  <c r="BI23" s="1"/>
  <c r="BI19"/>
  <c r="BI20"/>
  <c r="BI21"/>
  <c r="BI22"/>
  <c r="AK44"/>
  <c r="AK46"/>
  <c r="BH23"/>
  <c r="BG23"/>
  <c r="BF23"/>
  <c r="BE23"/>
  <c r="BD23"/>
  <c r="BC23"/>
  <c r="BP44" i="3"/>
  <c r="BR44"/>
  <c r="BT44"/>
  <c r="BV44"/>
  <c r="BW44"/>
  <c r="BX44"/>
  <c r="BW44" i="27"/>
  <c r="BU44"/>
  <c r="BS44"/>
  <c r="BQ44"/>
  <c r="BO44"/>
  <c r="BL41" l="1"/>
  <c r="BL40"/>
</calcChain>
</file>

<file path=xl/sharedStrings.xml><?xml version="1.0" encoding="utf-8"?>
<sst xmlns="http://schemas.openxmlformats.org/spreadsheetml/2006/main" count="1583" uniqueCount="549">
  <si>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</si>
  <si>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</si>
  <si>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</si>
  <si>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</si>
  <si>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</si>
  <si>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</si>
  <si>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</si>
  <si>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</si>
  <si>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</si>
  <si>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</si>
  <si>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</si>
  <si>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</si>
  <si>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</si>
  <si>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</si>
  <si>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</si>
  <si>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</si>
  <si>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</si>
  <si>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</si>
  <si>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</si>
  <si>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</si>
  <si>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</si>
  <si>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</si>
  <si>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</si>
  <si>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</si>
  <si>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</si>
  <si>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</si>
  <si>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</si>
  <si>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</si>
  <si>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</si>
  <si>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</si>
  <si>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</si>
  <si>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</si>
  <si>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</si>
  <si>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</si>
  <si>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</si>
  <si>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</si>
  <si>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</si>
  <si>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</si>
  <si>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</si>
  <si>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</si>
  <si>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</si>
  <si>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</si>
  <si>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</si>
  <si>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</si>
  <si>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</si>
  <si>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</si>
  <si>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</si>
  <si>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</si>
  <si>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</si>
  <si>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</si>
  <si>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</si>
  <si>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</si>
  <si>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</si>
  <si>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</si>
  <si>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</si>
  <si>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</si>
  <si>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</si>
  <si>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</si>
  <si>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</si>
  <si>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</si>
  <si>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</si>
  <si>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</si>
  <si>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</si>
  <si>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</si>
  <si>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</si>
  <si>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</si>
  <si>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</si>
  <si>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</si>
  <si>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</si>
  <si>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</si>
  <si>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</si>
  <si>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</si>
  <si>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</si>
  <si>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</si>
  <si>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</si>
  <si>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</si>
  <si>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</si>
  <si>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</si>
  <si>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</si>
  <si>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</si>
  <si>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</si>
  <si>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</si>
  <si>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</si>
  <si>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</si>
  <si>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</si>
  <si>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</si>
  <si>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</si>
  <si>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</si>
  <si>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</si>
  <si>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</si>
  <si>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</si>
  <si>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</si>
  <si>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</si>
  <si>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</si>
  <si>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</si>
  <si>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</si>
  <si>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</si>
  <si>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</si>
  <si>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</si>
  <si>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</si>
  <si>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</si>
  <si>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</si>
  <si>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</si>
  <si>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</si>
  <si>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</si>
  <si>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</si>
  <si>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</si>
  <si>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</si>
  <si>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</si>
  <si>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</si>
  <si>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</si>
  <si>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</si>
  <si>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</si>
  <si>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</si>
  <si>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</si>
  <si>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</si>
  <si>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</si>
  <si>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</si>
  <si>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</si>
  <si>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</si>
  <si>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</si>
  <si>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</si>
  <si>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</si>
  <si>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</si>
  <si>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</si>
  <si>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</si>
  <si>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</si>
  <si>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</si>
  <si>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</si>
  <si>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</si>
  <si>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</si>
  <si>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</si>
  <si>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</si>
  <si>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</si>
  <si>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</si>
  <si>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</si>
  <si>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</si>
  <si>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</si>
  <si>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</si>
  <si>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</si>
  <si>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</si>
  <si>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</si>
  <si>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</si>
  <si>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</si>
  <si>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</si>
  <si>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</si>
  <si>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</si>
  <si>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</si>
  <si>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</si>
  <si>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</si>
  <si>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</si>
  <si>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</si>
  <si>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</si>
  <si>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</si>
  <si>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</si>
  <si>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</si>
  <si>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</si>
  <si>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</si>
  <si>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</si>
  <si>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</si>
  <si>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</si>
  <si>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</si>
  <si>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</si>
  <si>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</si>
  <si>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</si>
  <si>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</si>
  <si>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</si>
  <si>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</si>
  <si>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</si>
  <si>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</si>
  <si>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</si>
  <si>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</si>
  <si>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</si>
  <si>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</si>
  <si>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</si>
  <si>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</si>
  <si>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</si>
  <si>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</si>
  <si>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</si>
  <si>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</si>
  <si>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</si>
  <si>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</si>
  <si>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</si>
  <si>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</si>
  <si>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</si>
  <si>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</si>
  <si>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</si>
  <si>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</si>
  <si>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</si>
  <si>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</si>
  <si>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</si>
  <si>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</si>
  <si>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</si>
  <si>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</si>
  <si>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</si>
  <si>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</si>
  <si>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</si>
  <si>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</si>
  <si>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</si>
  <si>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</si>
  <si>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</si>
  <si>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</si>
  <si>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</si>
  <si>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</si>
  <si>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</si>
  <si>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</si>
  <si>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</si>
  <si>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</si>
  <si>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</si>
  <si>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</si>
  <si>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</si>
  <si>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</si>
  <si>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</si>
  <si>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</si>
  <si>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</si>
  <si>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</si>
  <si>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</si>
  <si>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</si>
  <si>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</si>
  <si>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</si>
  <si>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</si>
  <si>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</si>
  <si>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</si>
  <si>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</si>
  <si>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</si>
  <si>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</si>
  <si>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</si>
  <si>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</si>
  <si>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</si>
  <si>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</si>
  <si>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</si>
  <si>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</si>
  <si>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</si>
  <si>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</si>
  <si>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</si>
  <si>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</si>
  <si>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</si>
  <si>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</si>
  <si>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</si>
  <si>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</si>
  <si>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</si>
  <si>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</si>
  <si>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</si>
  <si>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</si>
  <si>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</si>
  <si>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</si>
  <si>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</si>
  <si>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</si>
  <si>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</si>
  <si>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</si>
  <si>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</si>
  <si>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</si>
  <si>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</si>
  <si>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</si>
  <si>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</si>
  <si>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</si>
  <si>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</si>
  <si>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</si>
  <si>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</si>
  <si>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</si>
  <si>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</si>
  <si>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</si>
  <si>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</si>
  <si>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</si>
  <si>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</si>
  <si>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</si>
  <si>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</si>
  <si>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</si>
  <si>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</si>
  <si>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</si>
  <si>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</si>
  <si>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</si>
  <si>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</si>
  <si>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</si>
  <si>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</si>
  <si>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</si>
  <si>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</si>
  <si>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</si>
  <si>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</si>
  <si>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</si>
  <si>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</si>
  <si>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</si>
  <si>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</si>
  <si>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</si>
  <si>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</si>
  <si>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</si>
  <si>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</si>
  <si>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</si>
  <si>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</si>
  <si>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</si>
  <si>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</si>
  <si>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</si>
  <si>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</si>
  <si>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</si>
  <si>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</si>
  <si>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</si>
  <si>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</si>
  <si>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</si>
  <si>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</si>
  <si>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</si>
  <si>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</si>
  <si>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</si>
  <si>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</si>
  <si>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</si>
  <si>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</si>
  <si>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</si>
  <si>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</si>
  <si>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</si>
  <si>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</si>
  <si>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</si>
  <si>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</si>
  <si>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</si>
  <si>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</si>
  <si>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</si>
  <si>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</si>
  <si>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</si>
  <si>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</si>
  <si>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</si>
  <si>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</si>
  <si>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</si>
  <si>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</si>
  <si>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</si>
  <si>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</si>
  <si>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</si>
  <si>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</si>
  <si>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</si>
  <si>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</si>
  <si>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</si>
  <si>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</si>
  <si>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</si>
  <si>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</si>
  <si>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</si>
  <si>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</si>
  <si>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</si>
  <si>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</si>
  <si>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</si>
  <si>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</si>
  <si>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</si>
  <si>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</si>
  <si>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</si>
  <si>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</si>
  <si>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</si>
  <si>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</si>
  <si>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</si>
  <si>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</si>
  <si>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</si>
  <si>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</si>
  <si>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</si>
  <si>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</si>
  <si>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</si>
  <si>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</si>
  <si>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</si>
  <si>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</si>
  <si>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</si>
  <si>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</si>
  <si>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</si>
  <si>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</si>
  <si>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</si>
  <si>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</si>
  <si>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</si>
  <si>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</si>
  <si>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</si>
  <si>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</si>
  <si>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</si>
  <si>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</si>
  <si>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</si>
  <si>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</si>
  <si>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</si>
  <si>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</si>
  <si>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</si>
  <si>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</si>
  <si>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</si>
  <si>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</si>
  <si>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</si>
  <si>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</si>
  <si>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</si>
  <si>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</si>
  <si>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</si>
  <si>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</si>
  <si>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</si>
  <si>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</si>
  <si>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</si>
  <si>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</si>
  <si>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</si>
  <si>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</si>
  <si>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</si>
  <si>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</si>
  <si>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</si>
  <si>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</si>
  <si>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</si>
  <si>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</si>
  <si>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</si>
  <si>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</si>
  <si>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</si>
  <si>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</si>
  <si>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</si>
  <si>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</si>
  <si>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специальность</t>
  </si>
  <si>
    <t>=</t>
  </si>
  <si>
    <t>БАЗ</t>
  </si>
  <si>
    <t>БАЗОВАЯ ЧАСТЬ</t>
  </si>
  <si>
    <t>Б-ОК</t>
  </si>
  <si>
    <t>Общекультурный</t>
  </si>
  <si>
    <t>Модуль Правоведение</t>
  </si>
  <si>
    <t xml:space="preserve">    Правоведение</t>
  </si>
  <si>
    <t>4,0</t>
  </si>
  <si>
    <t>История</t>
  </si>
  <si>
    <t>2,0</t>
  </si>
  <si>
    <t>Философия</t>
  </si>
  <si>
    <t>Русский язык и культура речи</t>
  </si>
  <si>
    <t>Безопасность жизнедеятельности</t>
  </si>
  <si>
    <t>Физическая культура</t>
  </si>
  <si>
    <t>Модуль Экономика</t>
  </si>
  <si>
    <t xml:space="preserve">    Экономика</t>
  </si>
  <si>
    <t>Модуль Иностранный язык</t>
  </si>
  <si>
    <t xml:space="preserve">    Иностранный язык</t>
  </si>
  <si>
    <t>1,2,3,4,7,8,9,10</t>
  </si>
  <si>
    <t>История и методология математики и механики</t>
  </si>
  <si>
    <t>Б-ОПД</t>
  </si>
  <si>
    <t>Общепрофессиональный</t>
  </si>
  <si>
    <t>Модуль Математический анализ</t>
  </si>
  <si>
    <t xml:space="preserve">    Математический анализ</t>
  </si>
  <si>
    <t>8,0</t>
  </si>
  <si>
    <t>1,2,3</t>
  </si>
  <si>
    <t xml:space="preserve">    Теория функций комплексного переменного</t>
  </si>
  <si>
    <t xml:space="preserve">    Функциональный анализ</t>
  </si>
  <si>
    <t>5,6</t>
  </si>
  <si>
    <t>Модуль Теория вероятностей и случайные процессы</t>
  </si>
  <si>
    <t xml:space="preserve">    Статистический анализ данных</t>
  </si>
  <si>
    <t xml:space="preserve">    Теория вероятностей, случайные процессы</t>
  </si>
  <si>
    <t>Модуль Теоретическая Механика</t>
  </si>
  <si>
    <t xml:space="preserve">    Механика</t>
  </si>
  <si>
    <t xml:space="preserve">    Теоретическая механика</t>
  </si>
  <si>
    <t>Модуль "Физика"</t>
  </si>
  <si>
    <t xml:space="preserve">    Общая физика</t>
  </si>
  <si>
    <t>2,3</t>
  </si>
  <si>
    <t xml:space="preserve">    Физические основы космических технологий</t>
  </si>
  <si>
    <t>Модуль Дифференциальные уравнения и приложения</t>
  </si>
  <si>
    <t xml:space="preserve">    Дифференциальные уравнения</t>
  </si>
  <si>
    <t xml:space="preserve">    Уравнения математической физики</t>
  </si>
  <si>
    <t xml:space="preserve">    Уравнения квантовой механики</t>
  </si>
  <si>
    <t>Модуль Алгебра</t>
  </si>
  <si>
    <t xml:space="preserve">    Алгебра</t>
  </si>
  <si>
    <t>3,0</t>
  </si>
  <si>
    <t xml:space="preserve">    Линейная алгебра</t>
  </si>
  <si>
    <t xml:space="preserve">    Алгоритмы алгебры</t>
  </si>
  <si>
    <t>6,0</t>
  </si>
  <si>
    <t>Модуль Геометрия и топология</t>
  </si>
  <si>
    <t xml:space="preserve">    Аналитическая геометрия</t>
  </si>
  <si>
    <t xml:space="preserve">    Дифференциальная геометрия</t>
  </si>
  <si>
    <t xml:space="preserve">    Компьютерная геометрия</t>
  </si>
  <si>
    <t>Модуль Дискретный анализ</t>
  </si>
  <si>
    <t xml:space="preserve">    Дискретная математика и математическая логика</t>
  </si>
  <si>
    <t xml:space="preserve">    Анализ больших данных</t>
  </si>
  <si>
    <t xml:space="preserve">    Анализ данных</t>
  </si>
  <si>
    <t>Модуль Механика сплошных сред</t>
  </si>
  <si>
    <t xml:space="preserve">    Механика сплошных сред</t>
  </si>
  <si>
    <t>Модуль Управление и оптимизация</t>
  </si>
  <si>
    <t xml:space="preserve">    Дискретная оптимизация</t>
  </si>
  <si>
    <t>Модуль Практикумы</t>
  </si>
  <si>
    <t xml:space="preserve">    Физический практикум</t>
  </si>
  <si>
    <t xml:space="preserve">    Практикум на ЭВМ</t>
  </si>
  <si>
    <t>Модуль Численные методы, программирование и информатика</t>
  </si>
  <si>
    <t xml:space="preserve">    Алгоритмы и структуры данных</t>
  </si>
  <si>
    <t>1,2</t>
  </si>
  <si>
    <t xml:space="preserve">    Численные методы</t>
  </si>
  <si>
    <t xml:space="preserve">    Машинное обучение</t>
  </si>
  <si>
    <t xml:space="preserve">    Математическое моделирование</t>
  </si>
  <si>
    <t>ВАРИА</t>
  </si>
  <si>
    <t>ВАРИАТИВНАЯ ЧАСТЬ</t>
  </si>
  <si>
    <t>В-ГЭС</t>
  </si>
  <si>
    <t>Гуманитарный, социальный и экономический</t>
  </si>
  <si>
    <t>Межфакультетские учебные курсы по выбору</t>
  </si>
  <si>
    <t>1,0</t>
  </si>
  <si>
    <t>5,6,7,8</t>
  </si>
  <si>
    <t>Элективные курсы по физической культуре</t>
  </si>
  <si>
    <t>1,2,3,4,5,6,8</t>
  </si>
  <si>
    <t>В-ПД</t>
  </si>
  <si>
    <t>Профессиональный</t>
  </si>
  <si>
    <t xml:space="preserve">    Общая астрономия</t>
  </si>
  <si>
    <t xml:space="preserve">    Общая астрофизика</t>
  </si>
  <si>
    <t xml:space="preserve">    Механика космического полета</t>
  </si>
  <si>
    <t>Модуль "Космические исследования"</t>
  </si>
  <si>
    <t xml:space="preserve">    Устройство и оборудование космических аппаратов</t>
  </si>
  <si>
    <t xml:space="preserve">    Основы теории и управления космическими полетами</t>
  </si>
  <si>
    <t xml:space="preserve">    Управление космическими полетами для научных исследований</t>
  </si>
  <si>
    <t xml:space="preserve">    Основы проектирования</t>
  </si>
  <si>
    <t xml:space="preserve">    Управление проектами в космической сфере</t>
  </si>
  <si>
    <t xml:space="preserve">    Биологическое действие космических излучений и вопросы радиационной безопасности  космических полетов.</t>
  </si>
  <si>
    <t xml:space="preserve">    Основы обеспечения надежности космического оборудования</t>
  </si>
  <si>
    <t xml:space="preserve">    IT и моделирование в космической отрасли</t>
  </si>
  <si>
    <t xml:space="preserve">    Новые технологии в космосе</t>
  </si>
  <si>
    <t xml:space="preserve">    Медико-биологические исследования</t>
  </si>
  <si>
    <t>Модуль "Компьютерные науки"</t>
  </si>
  <si>
    <t xml:space="preserve">    Обработка и распознавание изображений</t>
  </si>
  <si>
    <t xml:space="preserve">    Базы данных</t>
  </si>
  <si>
    <t>Курсы по выбору</t>
  </si>
  <si>
    <t>7,8,9,9,10,10,10,11,11,11,12,12,12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</si>
  <si>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</si>
  <si>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</si>
  <si>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</si>
  <si>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</si>
  <si>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</si>
  <si>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Педагогическая практика</t>
  </si>
  <si>
    <t>НИР</t>
  </si>
  <si>
    <t>Научно-исследовательской работа</t>
  </si>
  <si>
    <t>Научно-исследовательский семинар</t>
  </si>
  <si>
    <t>6,8,10,12</t>
  </si>
  <si>
    <t>Научно-исследовательская работа *</t>
  </si>
  <si>
    <t>6,8,10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</si>
  <si>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</si>
  <si>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</si>
  <si>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</si>
  <si>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</si>
  <si>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специальности "Фундаментальная математика и механика"</t>
  </si>
  <si>
    <t>ВР</t>
  </si>
  <si>
    <t>Выпускные работы и проекты</t>
  </si>
  <si>
    <t>Подготовка и защита выпускной квалификационной работы</t>
  </si>
  <si>
    <t>38,0</t>
  </si>
  <si>
    <t>36,0</t>
  </si>
  <si>
    <t>31,0</t>
  </si>
  <si>
    <t>27,0</t>
  </si>
  <si>
    <t>24,0</t>
  </si>
  <si>
    <t>22,0</t>
  </si>
  <si>
    <t>20,0</t>
  </si>
  <si>
    <t>12,0</t>
  </si>
  <si>
    <t>30,0</t>
  </si>
  <si>
    <t>1,3</t>
  </si>
  <si>
    <t>1,4</t>
  </si>
  <si>
    <t>360,0</t>
  </si>
  <si>
    <t>МС_ФУНД.МАТЕМАТИКА И МЕХАНИКА_КИ</t>
  </si>
  <si>
    <t>Математик. Механик. Преподаватель.</t>
  </si>
  <si>
    <t>01.05.01 "Фундаментальные математика и механика"</t>
  </si>
  <si>
    <t>6 лет</t>
  </si>
  <si>
    <t xml:space="preserve">  соответствует ОС_МГУ  по специальности 01.05.01 "Фундаментальные математика и механика"</t>
  </si>
  <si>
    <t>6,7,8,9,10,11</t>
  </si>
  <si>
    <t>*Производственная (научно-исследовательская) практика в 7, 8, 9, 10 и 11 семестрах проходит параллельно с теоретическим обучением</t>
  </si>
  <si>
    <t>*Преддипломная практика проходит параллельно с теоретическим обучением</t>
  </si>
  <si>
    <t>*Научно-исследовательская работа проходит параллельно с теоретическим обучением</t>
  </si>
  <si>
    <t>**По данным предметам предусмотрен зачет с оценкой</t>
  </si>
  <si>
    <t>29,0</t>
  </si>
  <si>
    <t>23,0</t>
  </si>
  <si>
    <t>Производственная (научно-исследовательская) практика*</t>
  </si>
  <si>
    <t>Преддипломная практика*</t>
  </si>
  <si>
    <t>И.о. декана</t>
  </si>
  <si>
    <t>факультета космических исследований МГУ</t>
  </si>
  <si>
    <t>В. В. Сазонов</t>
  </si>
  <si>
    <t>профессор П.В. Вржещ</t>
  </si>
  <si>
    <t>Проректор Московского государственного университета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</si>
</sst>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29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4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8" xfId="0" applyFont="1" applyFill="1" applyBorder="1" applyAlignment="1">
      <alignment wrapText="1"/>
    </xf>
    <xf numFmtId="164" fontId="8" fillId="0" borderId="14" xfId="0" applyNumberFormat="1" applyFont="1" applyFill="1" applyBorder="1" applyAlignment="1">
      <alignment horizontal="centerContinuous"/>
    </xf>
    <xf numFmtId="164" fontId="8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0" fillId="0" borderId="7" xfId="0" applyBorder="1" applyAlignment="1"/>
    <xf numFmtId="0" fontId="5" fillId="0" borderId="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76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0" fillId="0" borderId="11" xfId="0" applyBorder="1" applyAlignment="1"/>
    <xf numFmtId="0" fontId="8" fillId="0" borderId="6" xfId="0" applyFont="1" applyFill="1" applyBorder="1" applyAlignment="1"/>
    <xf numFmtId="0" fontId="5" fillId="0" borderId="31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5" fillId="0" borderId="4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5" fillId="0" borderId="7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0" fontId="0" fillId="0" borderId="47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justify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/>
    <xf numFmtId="0" fontId="0" fillId="0" borderId="39" xfId="0" applyBorder="1" applyAlignment="1">
      <alignment wrapText="1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14" fillId="0" borderId="7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>
      <c r="A1" s="377" t="s">
        <v>0</v>
      </c>
      <c r="B1" s="377"/>
      <c r="C1" s="377"/>
      <c r="D1" s="377"/>
      <c r="E1" s="377"/>
      <c r="F1" s="377"/>
      <c r="G1" s="377"/>
      <c r="H1" s="377"/>
      <c r="I1" s="377"/>
    </row>
    <row r="2" spans="1:9" s="1" customFormat="1">
      <c r="A2" s="377" t="s">
        <v>1</v>
      </c>
      <c r="B2" s="377"/>
      <c r="C2" s="377"/>
      <c r="D2" s="377"/>
      <c r="E2" s="377"/>
      <c r="F2" s="377"/>
      <c r="G2" s="377"/>
      <c r="H2" s="377"/>
      <c r="I2" s="377"/>
    </row>
    <row r="3" spans="1:9" s="1" customFormat="1">
      <c r="A3" s="377" t="s">
        <v>391</v>
      </c>
      <c r="B3" s="377"/>
      <c r="C3" s="377"/>
      <c r="D3" s="377"/>
      <c r="E3" s="377"/>
      <c r="F3" s="377"/>
      <c r="G3" s="377"/>
      <c r="H3" s="377"/>
      <c r="I3" s="377"/>
    </row>
    <row r="4" spans="1:9" s="1" customFormat="1" ht="20.25" customHeight="1" thickBot="1">
      <c r="A4" s="378" t="s">
        <v>11</v>
      </c>
      <c r="B4" s="378"/>
      <c r="C4" s="378"/>
      <c r="D4" s="378"/>
      <c r="E4" s="378"/>
      <c r="F4" s="378"/>
      <c r="G4" s="378"/>
      <c r="H4" s="378"/>
      <c r="I4" s="378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hidden="1" customHeight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9"/>
      <c r="D8" s="379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workbookViewId="0">
      <selection activeCell="B48" sqref="B48"/>
    </sheetView>
  </sheetViews>
  <sheetFormatPr defaultRowHeight="12.75"/>
  <cols>
    <col min="1" max="1" width="39.85546875" customWidth="1"/>
    <col min="2" max="2" width="22.42578125" customWidth="1"/>
    <col min="3" max="36" width="5.7109375" customWidth="1"/>
  </cols>
  <sheetData>
    <row r="1" spans="1:37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37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>
      <c r="A3" s="598" t="s">
        <v>161</v>
      </c>
      <c r="B3" s="598" t="s">
        <v>162</v>
      </c>
      <c r="C3" s="598" t="s">
        <v>163</v>
      </c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37">
      <c r="A4" s="599"/>
      <c r="B4" s="598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C7" sqref="C7:D7"/>
    </sheetView>
  </sheetViews>
  <sheetFormatPr defaultRowHeight="12.75"/>
  <cols>
    <col min="1" max="1" width="76.28515625" style="258" customWidth="1"/>
    <col min="2" max="2" width="42" style="258" customWidth="1"/>
    <col min="3" max="3" width="20.85546875" style="258" customWidth="1"/>
  </cols>
  <sheetData>
    <row r="1" spans="1:1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8"/>
  <sheetViews>
    <sheetView topLeftCell="A3" workbookViewId="0">
      <selection activeCell="F61" sqref="F61:F62"/>
    </sheetView>
  </sheetViews>
  <sheetFormatPr defaultRowHeight="12.75"/>
  <cols>
    <col min="1" max="1" width="45.85546875" customWidth="1"/>
    <col min="2" max="18" width="5.7109375" customWidth="1"/>
  </cols>
  <sheetData>
    <row r="1" spans="1:16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spans="1:16">
      <c r="A2" s="255"/>
    </row>
    <row r="3" spans="1:16" s="252" customFormat="1">
      <c r="A3" s="600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</row>
    <row r="4" spans="1:16" s="252" customForma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>
      <c r="A5" s="598" t="s">
        <v>159</v>
      </c>
      <c r="B5" s="598" t="s">
        <v>160</v>
      </c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</row>
    <row r="6" spans="1:16" s="252" customFormat="1" ht="24.95" customHeight="1">
      <c r="A6" s="60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topLeftCell="C1" workbookViewId="0">
      <selection activeCell="D5" sqref="D5"/>
    </sheetView>
  </sheetViews>
  <sheetFormatPr defaultRowHeight="12.75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>
      <c r="B2" s="603" t="s">
        <v>389</v>
      </c>
      <c r="C2" s="603"/>
      <c r="D2" s="603"/>
      <c r="E2" s="603"/>
      <c r="F2" s="603"/>
    </row>
    <row r="4" spans="1:7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workbookViewId="0">
      <selection activeCell="B48" sqref="B48"/>
    </sheetView>
  </sheetViews>
  <sheetFormatPr defaultRowHeight="12.75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>
      <c r="A2" s="604"/>
      <c r="B2" s="596"/>
      <c r="C2" s="596"/>
    </row>
    <row r="4" spans="1: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G8" sqref="G8"/>
    </sheetView>
  </sheetViews>
  <sheetFormatPr defaultRowHeight="12.75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>
      <c r="A1" s="264"/>
      <c r="B1" s="264"/>
      <c r="C1" s="598" t="s">
        <v>166</v>
      </c>
      <c r="D1" s="598"/>
      <c r="E1" s="598"/>
      <c r="F1" s="598"/>
      <c r="G1" s="598"/>
      <c r="H1" s="242"/>
      <c r="I1" s="242"/>
      <c r="J1" s="242"/>
    </row>
    <row r="2" spans="1:13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workbookViewId="0">
      <selection activeCell="D12" sqref="D12"/>
    </sheetView>
  </sheetViews>
  <sheetFormatPr defaultRowHeight="12.75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>
      <c r="A2" s="298"/>
      <c r="B2" s="606" t="s">
        <v>243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1:12">
      <c r="A3" s="299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</row>
    <row r="4" spans="1:1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8" t="s">
        <v>242</v>
      </c>
      <c r="B5" s="608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8" t="s">
        <v>244</v>
      </c>
      <c r="L5" s="608" t="s">
        <v>245</v>
      </c>
    </row>
    <row r="6" spans="1:1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5"/>
      <c r="L6" s="605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workbookViewId="0">
      <selection activeCell="F21" sqref="F21"/>
    </sheetView>
  </sheetViews>
  <sheetFormatPr defaultRowHeight="12.75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>
      <c r="A2" s="609" t="s">
        <v>164</v>
      </c>
      <c r="B2" s="611" t="s">
        <v>241</v>
      </c>
      <c r="C2" s="611"/>
      <c r="D2" s="611"/>
      <c r="E2" s="612" t="s">
        <v>233</v>
      </c>
      <c r="F2" s="613"/>
      <c r="G2" s="454"/>
      <c r="H2" s="611" t="s">
        <v>240</v>
      </c>
      <c r="I2" s="611"/>
    </row>
    <row r="3" spans="1:9" ht="69.95" customHeight="1">
      <c r="A3" s="610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topLeftCell="B1" workbookViewId="0">
      <selection activeCell="E3" sqref="E3"/>
    </sheetView>
  </sheetViews>
  <sheetFormatPr defaultRowHeight="12.75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>
      <c r="A1" s="264"/>
      <c r="B1" s="264"/>
      <c r="C1" s="598" t="s">
        <v>166</v>
      </c>
      <c r="D1" s="598"/>
      <c r="E1" s="598"/>
      <c r="F1" s="598"/>
      <c r="G1" s="598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workbookViewId="0">
      <selection activeCell="K12" sqref="K12"/>
    </sheetView>
  </sheetViews>
  <sheetFormatPr defaultRowHeight="12.75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>
      <c r="A2" s="268"/>
      <c r="B2" s="257"/>
      <c r="C2" s="257"/>
    </row>
    <row r="3" spans="1:14">
      <c r="B3" s="239"/>
      <c r="C3" s="239"/>
    </row>
    <row r="4" spans="1:14">
      <c r="D4" s="265"/>
    </row>
    <row r="5" spans="1:14">
      <c r="B5" s="239"/>
      <c r="C5" s="239"/>
    </row>
    <row r="6" spans="1:14">
      <c r="A6" s="614" t="s">
        <v>161</v>
      </c>
      <c r="B6" s="616" t="s">
        <v>208</v>
      </c>
      <c r="C6" s="614" t="s">
        <v>209</v>
      </c>
      <c r="D6" s="617" t="s">
        <v>175</v>
      </c>
      <c r="E6" s="598" t="s">
        <v>154</v>
      </c>
      <c r="F6" s="598"/>
      <c r="G6" s="616" t="s">
        <v>146</v>
      </c>
      <c r="H6" s="621" t="s">
        <v>178</v>
      </c>
      <c r="I6" s="622" t="s">
        <v>179</v>
      </c>
      <c r="J6" s="623"/>
      <c r="K6" s="623"/>
      <c r="L6" s="624"/>
      <c r="M6" s="614" t="s">
        <v>183</v>
      </c>
      <c r="N6" s="617" t="s">
        <v>139</v>
      </c>
    </row>
    <row r="7" spans="1:14">
      <c r="A7" s="615"/>
      <c r="B7" s="615"/>
      <c r="C7" s="619"/>
      <c r="D7" s="618"/>
      <c r="E7" s="267" t="s">
        <v>176</v>
      </c>
      <c r="F7" s="267" t="s">
        <v>177</v>
      </c>
      <c r="G7" s="615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20"/>
    </row>
    <row r="8" spans="1:14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>
      <c r="A1" s="377" t="s">
        <v>16</v>
      </c>
      <c r="B1" s="377"/>
      <c r="C1" s="377"/>
      <c r="D1" s="377"/>
      <c r="E1" s="377"/>
    </row>
    <row r="2" spans="1:5" s="1" customFormat="1" ht="24" customHeight="1">
      <c r="A2" s="380"/>
      <c r="B2" s="381"/>
      <c r="C2" s="381"/>
      <c r="D2" s="381"/>
      <c r="E2" s="381"/>
    </row>
    <row r="3" spans="1:5" ht="10.5" customHeight="1" thickBot="1"/>
    <row r="4" spans="1:5" s="3" customFormat="1" ht="21" customHeight="1">
      <c r="A4" s="385" t="s">
        <v>15</v>
      </c>
      <c r="B4" s="375" t="s">
        <v>12</v>
      </c>
      <c r="C4" s="375" t="s">
        <v>13</v>
      </c>
      <c r="D4" s="368" t="s">
        <v>14</v>
      </c>
      <c r="E4" s="382"/>
    </row>
    <row r="5" spans="1:5" s="3" customFormat="1" ht="16.5" thickBot="1">
      <c r="A5" s="386"/>
      <c r="B5" s="387"/>
      <c r="C5" s="387"/>
      <c r="D5" s="4"/>
      <c r="E5" s="5" t="s">
        <v>149</v>
      </c>
    </row>
    <row r="6" spans="1:5" ht="12.95" customHeight="1">
      <c r="A6" s="11"/>
      <c r="B6" s="12"/>
      <c r="C6" s="12"/>
      <c r="D6" s="12"/>
      <c r="E6" s="13"/>
    </row>
    <row r="7" spans="1:5" ht="24.75" customHeight="1">
      <c r="A7" s="388"/>
      <c r="B7" s="389"/>
      <c r="C7" s="389"/>
      <c r="D7" s="389"/>
      <c r="E7" s="390"/>
    </row>
    <row r="8" spans="1:5" ht="12.95" customHeight="1">
      <c r="A8" s="16"/>
      <c r="B8" s="17"/>
      <c r="C8" s="10"/>
      <c r="D8" s="383"/>
      <c r="E8" s="384"/>
    </row>
    <row r="9" spans="1:5" ht="12.9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workbookViewId="0">
      <selection activeCell="I3" sqref="I3"/>
    </sheetView>
  </sheetViews>
  <sheetFormatPr defaultRowHeight="12.75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workbookViewId="0">
      <selection activeCell="G5" sqref="G5"/>
    </sheetView>
  </sheetViews>
  <sheetFormatPr defaultRowHeight="12.75"/>
  <cols>
    <col min="6" max="6" width="21.42578125" customWidth="1"/>
    <col min="7" max="7" width="28.140625" customWidth="1"/>
  </cols>
  <sheetData>
    <row r="2" spans="1:7">
      <c r="A2" s="625"/>
      <c r="B2" s="625"/>
      <c r="C2" s="625"/>
      <c r="D2" s="625"/>
      <c r="E2" s="625"/>
      <c r="F2" s="625"/>
      <c r="G2" s="625"/>
    </row>
    <row r="3" spans="1:7">
      <c r="A3" s="625"/>
      <c r="B3" s="625"/>
      <c r="C3" s="625"/>
      <c r="D3" s="625"/>
      <c r="E3" s="625"/>
      <c r="F3" s="625"/>
      <c r="G3" s="625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topLeftCell="D1" workbookViewId="0">
      <selection activeCell="AC3" sqref="AC3"/>
    </sheetView>
  </sheetViews>
  <sheetFormatPr defaultRowHeight="12.75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>
      <c r="A1" s="597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3" spans="1:28" ht="87.9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O7" sqref="O7"/>
    </sheetView>
  </sheetViews>
  <sheetFormatPr defaultRowHeight="12.75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>
      <c r="A1" s="625"/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ht="12.75" customHeight="1">
      <c r="C2" s="625"/>
      <c r="D2" s="625"/>
      <c r="E2" s="625"/>
      <c r="F2" s="625"/>
      <c r="G2" s="625"/>
      <c r="H2" s="625"/>
      <c r="I2" s="625"/>
      <c r="J2" s="625"/>
      <c r="K2" s="625"/>
      <c r="L2" s="625"/>
    </row>
    <row r="3" spans="1:13" s="280" customFormat="1" ht="12.75" customHeight="1"/>
    <row r="4" spans="1:13">
      <c r="C4" s="625" t="s">
        <v>216</v>
      </c>
      <c r="D4" s="625"/>
      <c r="E4" s="625"/>
      <c r="F4" s="625"/>
      <c r="G4" s="625"/>
      <c r="H4" s="625"/>
      <c r="I4" s="625"/>
      <c r="J4" s="625"/>
      <c r="K4" s="625"/>
      <c r="L4" s="625"/>
    </row>
    <row r="5" spans="1:13" ht="13.5" thickBot="1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3" ht="13.5" thickBot="1">
      <c r="A6" s="626" t="s">
        <v>210</v>
      </c>
      <c r="B6" s="626" t="s">
        <v>137</v>
      </c>
      <c r="C6" s="631" t="s">
        <v>211</v>
      </c>
      <c r="D6" s="632" t="s">
        <v>235</v>
      </c>
      <c r="E6" s="632" t="s">
        <v>219</v>
      </c>
      <c r="F6" s="628"/>
      <c r="G6" s="628"/>
      <c r="H6" s="628"/>
      <c r="I6" s="637" t="s">
        <v>217</v>
      </c>
      <c r="J6" s="638"/>
      <c r="K6" s="628"/>
      <c r="L6" s="628"/>
      <c r="M6" s="628"/>
    </row>
    <row r="7" spans="1:13" ht="13.5" thickBot="1">
      <c r="A7" s="627"/>
      <c r="B7" s="630"/>
      <c r="C7" s="630"/>
      <c r="D7" s="633"/>
      <c r="E7" s="635"/>
      <c r="F7" s="628" t="s">
        <v>212</v>
      </c>
      <c r="G7" s="628"/>
      <c r="H7" s="628"/>
      <c r="I7" s="632" t="s">
        <v>218</v>
      </c>
      <c r="J7" s="632" t="s">
        <v>220</v>
      </c>
      <c r="K7" s="628" t="s">
        <v>212</v>
      </c>
      <c r="L7" s="628"/>
      <c r="M7" s="628"/>
    </row>
    <row r="8" spans="1:13" ht="73.5" customHeight="1" thickBot="1">
      <c r="A8" s="627"/>
      <c r="B8" s="630"/>
      <c r="C8" s="630"/>
      <c r="D8" s="634"/>
      <c r="E8" s="636"/>
      <c r="F8" s="278" t="s">
        <v>213</v>
      </c>
      <c r="G8" s="278" t="s">
        <v>214</v>
      </c>
      <c r="H8" s="278" t="s">
        <v>215</v>
      </c>
      <c r="I8" s="634"/>
      <c r="J8" s="634"/>
      <c r="K8" s="278" t="s">
        <v>213</v>
      </c>
      <c r="L8" s="278" t="s">
        <v>214</v>
      </c>
      <c r="M8" s="278" t="s">
        <v>215</v>
      </c>
    </row>
    <row r="9" spans="1:13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C13" sqref="C13:C14"/>
    </sheetView>
  </sheetViews>
  <sheetFormatPr defaultRowHeight="12.75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workbookViewId="0">
      <selection activeCell="G12" sqref="G12"/>
    </sheetView>
  </sheetViews>
  <sheetFormatPr defaultRowHeight="12.75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>
      <c r="A7" s="339"/>
      <c r="B7" s="264"/>
      <c r="C7" s="339"/>
      <c r="D7" s="264"/>
      <c r="E7" s="339"/>
      <c r="F7" s="264"/>
    </row>
    <row r="10" spans="1:6">
      <c r="A10" t="s">
        <v>260</v>
      </c>
    </row>
    <row r="11" spans="1:6">
      <c r="A11" t="s">
        <v>261</v>
      </c>
    </row>
    <row r="12" spans="1:6">
      <c r="A12" t="s">
        <v>262</v>
      </c>
    </row>
    <row r="13" spans="1:6">
      <c r="A13" t="s">
        <v>263</v>
      </c>
    </row>
    <row r="14" spans="1:6">
      <c r="A14" t="s">
        <v>264</v>
      </c>
    </row>
    <row r="15" spans="1:6">
      <c r="A15" t="s">
        <v>265</v>
      </c>
    </row>
    <row r="16" spans="1:6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7"/>
  <dimension ref="A1:O7"/>
  <sheetViews>
    <sheetView workbookViewId="0">
      <selection activeCell="I28" sqref="I28"/>
    </sheetView>
  </sheetViews>
  <sheetFormatPr defaultRowHeight="12.75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>
      <c r="A1" s="240"/>
      <c r="B1" s="239"/>
      <c r="C1" s="239"/>
      <c r="G1" s="241"/>
      <c r="H1" s="241"/>
    </row>
    <row r="2" spans="1:15">
      <c r="A2" s="240"/>
      <c r="B2" s="239"/>
      <c r="C2" s="239"/>
      <c r="G2" s="241"/>
      <c r="H2" s="241"/>
    </row>
    <row r="3" spans="1:15">
      <c r="A3" s="240"/>
      <c r="B3" s="239"/>
      <c r="C3" s="239"/>
      <c r="G3" s="241"/>
      <c r="H3" s="241"/>
    </row>
    <row r="4" spans="1:15">
      <c r="A4" s="240"/>
      <c r="B4" s="239"/>
      <c r="C4" s="239"/>
      <c r="G4" s="241"/>
      <c r="H4" s="241"/>
    </row>
    <row r="5" spans="1:15" ht="24.75" customHeight="1">
      <c r="A5" s="639" t="s">
        <v>144</v>
      </c>
      <c r="B5" s="639"/>
      <c r="C5" s="639"/>
      <c r="D5" s="639"/>
      <c r="E5" s="639"/>
      <c r="F5" s="639"/>
      <c r="G5" s="639"/>
      <c r="H5" s="241"/>
    </row>
    <row r="6" spans="1:1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RowHeight="12.75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4:F35"/>
  <sheetViews>
    <sheetView workbookViewId="0">
      <selection activeCell="A30" sqref="A30"/>
    </sheetView>
  </sheetViews>
  <sheetFormatPr defaultRowHeight="12.75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/>
    <row r="5" spans="1:6" s="346" customFormat="1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>
      <c r="A7" s="349"/>
      <c r="B7" s="350"/>
      <c r="C7" s="349"/>
      <c r="D7" s="350"/>
      <c r="E7" s="349"/>
      <c r="F7" s="350"/>
    </row>
    <row r="8" spans="1:6" s="346" customFormat="1"/>
    <row r="9" spans="1:6" s="346" customFormat="1"/>
    <row r="10" spans="1:6" s="346" customFormat="1">
      <c r="A10" s="346" t="s">
        <v>291</v>
      </c>
    </row>
    <row r="11" spans="1:6" s="346" customFormat="1">
      <c r="A11" s="346" t="s">
        <v>292</v>
      </c>
    </row>
    <row r="12" spans="1:6" s="346" customFormat="1">
      <c r="A12" s="346" t="s">
        <v>293</v>
      </c>
    </row>
    <row r="13" spans="1:6" s="346" customFormat="1">
      <c r="A13" s="346" t="s">
        <v>294</v>
      </c>
    </row>
    <row r="14" spans="1:6" s="346" customFormat="1">
      <c r="A14" s="346" t="s">
        <v>295</v>
      </c>
    </row>
    <row r="15" spans="1:6" s="346" customFormat="1">
      <c r="A15" s="346" t="s">
        <v>296</v>
      </c>
    </row>
    <row r="16" spans="1:6" s="346" customFormat="1">
      <c r="A16" s="346" t="s">
        <v>297</v>
      </c>
    </row>
    <row r="17" spans="1:6" s="346" customFormat="1">
      <c r="A17" s="346" t="s">
        <v>298</v>
      </c>
    </row>
    <row r="18" spans="1:6" s="346" customFormat="1">
      <c r="A18" s="346" t="s">
        <v>299</v>
      </c>
    </row>
    <row r="19" spans="1:6" s="346" customFormat="1">
      <c r="A19" s="346" t="s">
        <v>300</v>
      </c>
    </row>
    <row r="20" spans="1:6" s="346" customFormat="1">
      <c r="A20" s="346" t="s">
        <v>301</v>
      </c>
    </row>
    <row r="21" spans="1:6" s="346" customFormat="1">
      <c r="A21" s="346" t="s">
        <v>302</v>
      </c>
    </row>
    <row r="22" spans="1:6" s="346" customFormat="1">
      <c r="A22" s="346" t="s">
        <v>303</v>
      </c>
    </row>
    <row r="23" spans="1:6" s="346" customFormat="1">
      <c r="A23" s="346" t="s">
        <v>304</v>
      </c>
    </row>
    <row r="24" spans="1:6" s="346" customFormat="1">
      <c r="A24" s="346" t="s">
        <v>305</v>
      </c>
    </row>
    <row r="25" spans="1:6" s="346" customFormat="1">
      <c r="A25" s="346" t="s">
        <v>306</v>
      </c>
    </row>
    <row r="26" spans="1:6" s="346" customFormat="1">
      <c r="A26" s="346" t="s">
        <v>307</v>
      </c>
    </row>
    <row r="27" spans="1:6" s="346" customFormat="1">
      <c r="A27" s="346" t="s">
        <v>308</v>
      </c>
    </row>
    <row r="28" spans="1:6" s="346" customFormat="1"/>
    <row r="29" spans="1:6" s="346" customFormat="1">
      <c r="A29" s="351" t="s">
        <v>309</v>
      </c>
      <c r="B29" s="351"/>
      <c r="C29" s="351"/>
      <c r="D29" s="351"/>
      <c r="E29" s="351"/>
      <c r="F29" s="351"/>
    </row>
    <row r="30" spans="1:6" s="346" customFormat="1">
      <c r="A30" s="351"/>
      <c r="B30" s="351"/>
      <c r="C30" s="351"/>
      <c r="D30" s="351"/>
      <c r="E30" s="351"/>
      <c r="F30" s="351"/>
    </row>
    <row r="31" spans="1:6" s="346" customFormat="1">
      <c r="A31" s="351"/>
      <c r="B31" s="351"/>
      <c r="C31" s="351"/>
      <c r="D31" s="351"/>
      <c r="E31" s="351"/>
      <c r="F31" s="351"/>
    </row>
    <row r="32" spans="1:6" s="346" customFormat="1">
      <c r="A32" s="351"/>
      <c r="B32" s="351"/>
      <c r="C32" s="351"/>
      <c r="D32" s="351"/>
      <c r="E32" s="351"/>
      <c r="F32" s="351"/>
    </row>
    <row r="33" spans="1:6" s="346" customFormat="1">
      <c r="A33" s="351"/>
      <c r="B33" s="351"/>
      <c r="C33" s="351"/>
      <c r="D33" s="351"/>
      <c r="E33" s="351"/>
      <c r="F33" s="351"/>
    </row>
    <row r="34" spans="1:6" s="346" customFormat="1"/>
    <row r="35" spans="1:6" s="346" customFormat="1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37" t="s">
        <v>17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3" ht="14.25" customHeight="1">
      <c r="B2" s="440" t="s">
        <v>18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3" ht="29.45" customHeight="1">
      <c r="A3" s="503" t="s">
        <v>392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438" t="s">
        <v>20</v>
      </c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3" ht="15.75">
      <c r="B4" s="440" t="s">
        <v>21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26"/>
      <c r="AI4" s="25"/>
      <c r="AU4" s="25" t="s">
        <v>22</v>
      </c>
    </row>
    <row r="5" spans="1:63" ht="18.75" customHeight="1">
      <c r="B5" s="437" t="s">
        <v>23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:63" ht="18.75" customHeight="1"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1:63" ht="18.75" customHeight="1">
      <c r="C7" s="25" t="s">
        <v>24</v>
      </c>
      <c r="D7" s="442" t="s">
        <v>22</v>
      </c>
      <c r="E7" s="443"/>
      <c r="F7" s="443"/>
      <c r="G7" s="25"/>
      <c r="H7" s="442"/>
      <c r="I7" s="442"/>
      <c r="J7" s="442"/>
      <c r="K7" s="442"/>
      <c r="L7" s="442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1:63" ht="18.75" customHeight="1">
      <c r="E8" s="25"/>
      <c r="G8" s="25"/>
      <c r="H8" s="444" t="s">
        <v>110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1:63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6" t="s">
        <v>25</v>
      </c>
      <c r="W11" s="446"/>
      <c r="X11" s="446"/>
      <c r="Y11" s="446"/>
      <c r="Z11" s="446"/>
      <c r="AA11" s="446"/>
      <c r="AB11" s="446"/>
      <c r="AC11" s="446"/>
      <c r="AD11" s="446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7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70" t="s">
        <v>45</v>
      </c>
      <c r="BI13" s="435" t="s">
        <v>46</v>
      </c>
      <c r="BJ13" s="435" t="s">
        <v>47</v>
      </c>
    </row>
    <row r="14" spans="1:63">
      <c r="B14" s="48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71"/>
      <c r="BI14" s="436"/>
      <c r="BJ14" s="436"/>
    </row>
    <row r="15" spans="1:63">
      <c r="B15" s="48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71"/>
      <c r="BI15" s="436"/>
      <c r="BJ15" s="436"/>
    </row>
    <row r="16" spans="1:63" ht="13.5" thickBot="1">
      <c r="B16" s="48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72"/>
      <c r="BI16" s="436"/>
      <c r="BJ16" s="467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8" t="s">
        <v>63</v>
      </c>
      <c r="AZ23" s="459"/>
      <c r="BA23" s="459"/>
      <c r="BB23" s="460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64</v>
      </c>
      <c r="C25" s="59"/>
      <c r="D25" s="59"/>
      <c r="E25" s="59"/>
      <c r="F25" s="59"/>
      <c r="G25" s="59"/>
      <c r="I25" s="453" t="s">
        <v>111</v>
      </c>
      <c r="J25" s="454"/>
      <c r="L25" s="482" t="s">
        <v>65</v>
      </c>
      <c r="M25" s="482"/>
      <c r="N25" s="482"/>
      <c r="O25" s="482"/>
      <c r="Q25" s="163" t="s">
        <v>60</v>
      </c>
      <c r="R25" s="60"/>
      <c r="S25" s="482" t="s">
        <v>66</v>
      </c>
      <c r="T25" s="482"/>
      <c r="U25" s="482"/>
      <c r="V25" s="59"/>
      <c r="W25" s="49" t="s">
        <v>61</v>
      </c>
      <c r="Y25" s="482" t="s">
        <v>67</v>
      </c>
      <c r="Z25" s="482"/>
      <c r="AA25" s="482"/>
      <c r="AB25" s="59"/>
      <c r="AC25" s="49" t="s">
        <v>49</v>
      </c>
      <c r="AE25" s="482" t="s">
        <v>68</v>
      </c>
      <c r="AF25" s="482"/>
      <c r="AG25" s="48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79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3" t="s">
        <v>74</v>
      </c>
      <c r="AG27" s="494"/>
      <c r="AH27" s="494"/>
      <c r="AI27" s="494"/>
      <c r="AJ27" s="495"/>
      <c r="AK27" s="468" t="s">
        <v>75</v>
      </c>
      <c r="AL27" s="469"/>
      <c r="AM27" s="469"/>
      <c r="AN27" s="469"/>
      <c r="AO27" s="469"/>
      <c r="AP27" s="469"/>
      <c r="AQ27" s="469"/>
      <c r="AR27" s="469"/>
      <c r="AS27" s="478" t="s">
        <v>76</v>
      </c>
      <c r="AT27" s="478"/>
      <c r="AU27" s="478"/>
      <c r="AV27" s="478"/>
      <c r="AW27" s="478"/>
      <c r="AX27" s="478"/>
      <c r="AY27" s="464" t="s">
        <v>77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8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6"/>
      <c r="AG28" s="497"/>
      <c r="AH28" s="497"/>
      <c r="AI28" s="497"/>
      <c r="AJ28" s="498"/>
      <c r="AK28" s="483" t="s">
        <v>78</v>
      </c>
      <c r="AL28" s="484"/>
      <c r="AM28" s="455" t="s">
        <v>79</v>
      </c>
      <c r="AN28" s="455"/>
      <c r="AO28" s="455"/>
      <c r="AP28" s="455"/>
      <c r="AQ28" s="455"/>
      <c r="AR28" s="455"/>
      <c r="AS28" s="473" t="s">
        <v>80</v>
      </c>
      <c r="AT28" s="473"/>
      <c r="AU28" s="473"/>
      <c r="AV28" s="474"/>
      <c r="AW28" s="475" t="s">
        <v>81</v>
      </c>
      <c r="AX28" s="47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8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7" t="s">
        <v>88</v>
      </c>
      <c r="AG29" s="448"/>
      <c r="AH29" s="451" t="s">
        <v>89</v>
      </c>
      <c r="AI29" s="448"/>
      <c r="AJ29" s="487" t="s">
        <v>90</v>
      </c>
      <c r="AK29" s="449"/>
      <c r="AL29" s="450"/>
      <c r="AM29" s="456" t="s">
        <v>91</v>
      </c>
      <c r="AN29" s="395"/>
      <c r="AO29" s="395" t="s">
        <v>92</v>
      </c>
      <c r="AP29" s="395"/>
      <c r="AQ29" s="395" t="s">
        <v>93</v>
      </c>
      <c r="AR29" s="395"/>
      <c r="AS29" s="395" t="s">
        <v>94</v>
      </c>
      <c r="AT29" s="395"/>
      <c r="AU29" s="395" t="s">
        <v>95</v>
      </c>
      <c r="AV29" s="395"/>
      <c r="AW29" s="476"/>
      <c r="AX29" s="47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80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9"/>
      <c r="AG30" s="450"/>
      <c r="AH30" s="452"/>
      <c r="AI30" s="450"/>
      <c r="AJ30" s="471"/>
      <c r="AK30" s="449"/>
      <c r="AL30" s="450"/>
      <c r="AM30" s="456"/>
      <c r="AN30" s="395"/>
      <c r="AO30" s="395"/>
      <c r="AP30" s="395"/>
      <c r="AQ30" s="395"/>
      <c r="AR30" s="395"/>
      <c r="AS30" s="395"/>
      <c r="AT30" s="395"/>
      <c r="AU30" s="395"/>
      <c r="AV30" s="395"/>
      <c r="AW30" s="476"/>
      <c r="AX30" s="476"/>
      <c r="AY30" s="461" t="s">
        <v>97</v>
      </c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8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9"/>
      <c r="AG31" s="450"/>
      <c r="AH31" s="452"/>
      <c r="AI31" s="450"/>
      <c r="AJ31" s="471"/>
      <c r="AK31" s="449"/>
      <c r="AL31" s="450"/>
      <c r="AM31" s="456"/>
      <c r="AN31" s="395"/>
      <c r="AO31" s="395"/>
      <c r="AP31" s="395"/>
      <c r="AQ31" s="395"/>
      <c r="AR31" s="395"/>
      <c r="AS31" s="395"/>
      <c r="AT31" s="395"/>
      <c r="AU31" s="395"/>
      <c r="AV31" s="395"/>
      <c r="AW31" s="476"/>
      <c r="AX31" s="47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8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9"/>
      <c r="AG32" s="450"/>
      <c r="AH32" s="452"/>
      <c r="AI32" s="450"/>
      <c r="AJ32" s="471"/>
      <c r="AK32" s="449"/>
      <c r="AL32" s="450"/>
      <c r="AM32" s="456"/>
      <c r="AN32" s="395"/>
      <c r="AO32" s="395"/>
      <c r="AP32" s="395"/>
      <c r="AQ32" s="395"/>
      <c r="AR32" s="395"/>
      <c r="AS32" s="395"/>
      <c r="AT32" s="395"/>
      <c r="AU32" s="395"/>
      <c r="AV32" s="395"/>
      <c r="AW32" s="476"/>
      <c r="AX32" s="47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8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5"/>
      <c r="AL33" s="486"/>
      <c r="AM33" s="457"/>
      <c r="AN33" s="396"/>
      <c r="AO33" s="396"/>
      <c r="AP33" s="396"/>
      <c r="AQ33" s="396"/>
      <c r="AR33" s="396"/>
      <c r="AS33" s="396"/>
      <c r="AT33" s="396"/>
      <c r="AU33" s="396"/>
      <c r="AV33" s="396"/>
      <c r="AW33" s="477"/>
      <c r="AX33" s="47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91"/>
      <c r="D36" s="413"/>
      <c r="E36" s="413"/>
      <c r="F36" s="489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90"/>
      <c r="AF36" s="391"/>
      <c r="AG36" s="399"/>
      <c r="AH36" s="488"/>
      <c r="AI36" s="399"/>
      <c r="AJ36" s="103"/>
      <c r="AK36" s="398">
        <f>SUM(AM36,AW36)</f>
        <v>0</v>
      </c>
      <c r="AL36" s="399"/>
      <c r="AM36" s="397">
        <f>SUM(AO36:AV36)</f>
        <v>0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91"/>
      <c r="AX36" s="39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412"/>
      <c r="D37" s="413"/>
      <c r="E37" s="413"/>
      <c r="F37" s="502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90"/>
      <c r="AF37" s="414"/>
      <c r="AG37" s="415"/>
      <c r="AH37" s="501"/>
      <c r="AI37" s="415"/>
      <c r="AJ37" s="86"/>
      <c r="AK37" s="499">
        <f>SUM(AM37,AW37)</f>
        <v>0</v>
      </c>
      <c r="AL37" s="500"/>
      <c r="AM37" s="492">
        <f>SUM(AO37:AV37)</f>
        <v>0</v>
      </c>
      <c r="AN37" s="492"/>
      <c r="AO37" s="492"/>
      <c r="AP37" s="492"/>
      <c r="AQ37" s="492"/>
      <c r="AR37" s="492"/>
      <c r="AS37" s="492"/>
      <c r="AT37" s="492"/>
      <c r="AU37" s="492"/>
      <c r="AV37" s="492"/>
      <c r="AW37" s="393"/>
      <c r="AX37" s="39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4">
        <f>SUM(AM38,AW38)</f>
        <v>0</v>
      </c>
      <c r="AL38" s="405"/>
      <c r="AM38" s="406">
        <f>SUM(AO38:AV38)</f>
        <v>0</v>
      </c>
      <c r="AN38" s="405"/>
      <c r="AO38" s="402"/>
      <c r="AP38" s="403"/>
      <c r="AQ38" s="402"/>
      <c r="AR38" s="403"/>
      <c r="AS38" s="402"/>
      <c r="AT38" s="403"/>
      <c r="AU38" s="402"/>
      <c r="AV38" s="403"/>
      <c r="AW38" s="402"/>
      <c r="AX38" s="4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417" t="s">
        <v>100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7">
        <f>SUM(AM40,AW40)</f>
        <v>0</v>
      </c>
      <c r="AL40" s="408"/>
      <c r="AM40" s="400">
        <f>SUM(AO40:AV40)</f>
        <v>0</v>
      </c>
      <c r="AN40" s="401"/>
      <c r="AO40" s="400"/>
      <c r="AP40" s="401"/>
      <c r="AQ40" s="400"/>
      <c r="AR40" s="401"/>
      <c r="AS40" s="400"/>
      <c r="AT40" s="401"/>
      <c r="AU40" s="400"/>
      <c r="AV40" s="401"/>
      <c r="AW40" s="400"/>
      <c r="AX40" s="416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419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0">
        <f>SUM(AM41,AW41)</f>
        <v>0</v>
      </c>
      <c r="AL41" s="521"/>
      <c r="AM41" s="409">
        <f>SUM(AO41:AV41)</f>
        <v>0</v>
      </c>
      <c r="AN41" s="411"/>
      <c r="AO41" s="409"/>
      <c r="AP41" s="411"/>
      <c r="AQ41" s="409"/>
      <c r="AR41" s="411"/>
      <c r="AS41" s="409"/>
      <c r="AT41" s="411"/>
      <c r="AU41" s="409"/>
      <c r="AV41" s="411"/>
      <c r="AW41" s="409"/>
      <c r="AX41" s="410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421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22">
        <f>SUM(AY42:BJ42)</f>
        <v>0</v>
      </c>
      <c r="AL42" s="52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22">
        <f>SUM(AY43:BJ43)</f>
        <v>0</v>
      </c>
      <c r="AL43" s="52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22">
        <f>SUM(AY44:BJ44)</f>
        <v>0</v>
      </c>
      <c r="AL44" s="52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515" t="s">
        <v>107</v>
      </c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7"/>
      <c r="P45" s="140" t="s">
        <v>98</v>
      </c>
      <c r="Q45" s="141" t="s">
        <v>99</v>
      </c>
      <c r="R45" s="417" t="s">
        <v>108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18"/>
      <c r="AE45" s="140" t="s">
        <v>98</v>
      </c>
      <c r="AF45" s="141" t="s">
        <v>99</v>
      </c>
      <c r="AG45" s="515" t="s">
        <v>112</v>
      </c>
      <c r="AH45" s="516"/>
      <c r="AI45" s="516"/>
      <c r="AJ45" s="516"/>
      <c r="AK45" s="516"/>
      <c r="AL45" s="516"/>
      <c r="AM45" s="516"/>
      <c r="AN45" s="516"/>
      <c r="AO45" s="516"/>
      <c r="AP45" s="516"/>
      <c r="AQ45" s="516"/>
      <c r="AR45" s="516"/>
      <c r="AS45" s="516"/>
      <c r="AT45" s="516"/>
      <c r="AU45" s="516"/>
      <c r="AV45" s="519"/>
      <c r="AW45" s="417" t="s">
        <v>113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513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163"/>
      <c r="Q47" s="178"/>
      <c r="R47" s="511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163"/>
      <c r="AF47" s="178"/>
      <c r="AG47" s="513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2"/>
      <c r="AV47" s="514"/>
      <c r="AW47" s="511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4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507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148"/>
      <c r="Q48" s="149"/>
      <c r="R48" s="509" t="s">
        <v>22</v>
      </c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148"/>
      <c r="AF48" s="149"/>
      <c r="AG48" s="507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10"/>
      <c r="AW48" s="509"/>
      <c r="AX48" s="508"/>
      <c r="AY48" s="508"/>
      <c r="AZ48" s="508"/>
      <c r="BA48" s="508"/>
      <c r="BB48" s="508"/>
      <c r="BC48" s="508"/>
      <c r="BD48" s="508"/>
      <c r="BE48" s="508"/>
      <c r="BF48" s="508"/>
      <c r="BG48" s="508"/>
      <c r="BH48" s="508"/>
      <c r="BI48" s="508"/>
      <c r="BJ48" s="510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>
      <c r="A1" s="22">
        <v>1</v>
      </c>
      <c r="B1" s="437" t="s">
        <v>312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3" ht="14.25" customHeight="1">
      <c r="B2" s="440" t="s">
        <v>313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3" ht="29.45" customHeight="1">
      <c r="B3" s="503" t="s">
        <v>329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N3" s="438" t="s">
        <v>310</v>
      </c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3" ht="15.75">
      <c r="B4" s="440" t="s">
        <v>314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26"/>
      <c r="AI4" s="25"/>
      <c r="AU4" s="25" t="s">
        <v>22</v>
      </c>
    </row>
    <row r="5" spans="1:63" ht="18.75" customHeight="1">
      <c r="B5" s="437" t="s">
        <v>315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:63" ht="18.75" customHeight="1"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1:63" ht="18.75" customHeight="1">
      <c r="C7" s="25" t="s">
        <v>24</v>
      </c>
      <c r="D7" s="442" t="s">
        <v>22</v>
      </c>
      <c r="E7" s="443"/>
      <c r="F7" s="443"/>
      <c r="G7" s="25"/>
      <c r="H7" s="442"/>
      <c r="I7" s="442"/>
      <c r="J7" s="442"/>
      <c r="K7" s="442"/>
      <c r="L7" s="442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1:63" ht="18.75" customHeight="1">
      <c r="E8" s="25"/>
      <c r="G8" s="25"/>
      <c r="H8" s="444" t="s">
        <v>316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1:63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1:63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6" t="s">
        <v>311</v>
      </c>
      <c r="W11" s="446"/>
      <c r="X11" s="446"/>
      <c r="Y11" s="446"/>
      <c r="Z11" s="446"/>
      <c r="AA11" s="446"/>
      <c r="AB11" s="446"/>
      <c r="AC11" s="446"/>
      <c r="AD11" s="446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1:63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>
      <c r="A13" s="22">
        <v>2</v>
      </c>
      <c r="B13" s="47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70" t="s">
        <v>340</v>
      </c>
      <c r="BI13" s="435" t="s">
        <v>341</v>
      </c>
      <c r="BJ13" s="435" t="s">
        <v>342</v>
      </c>
    </row>
    <row r="14" spans="1:63">
      <c r="B14" s="480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71"/>
      <c r="BI14" s="436"/>
      <c r="BJ14" s="436"/>
    </row>
    <row r="15" spans="1:63">
      <c r="B15" s="48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71"/>
      <c r="BI15" s="436"/>
      <c r="BJ15" s="436"/>
    </row>
    <row r="16" spans="1:63" ht="13.5" thickBot="1">
      <c r="B16" s="481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72"/>
      <c r="BI16" s="436"/>
      <c r="BJ16" s="467"/>
    </row>
    <row r="17" spans="1:99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8" t="s">
        <v>341</v>
      </c>
      <c r="AZ23" s="459"/>
      <c r="BA23" s="459"/>
      <c r="BB23" s="460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/>
    <row r="25" spans="1:99" s="58" customFormat="1" ht="27" customHeight="1">
      <c r="B25" s="59" t="s">
        <v>343</v>
      </c>
      <c r="C25" s="59"/>
      <c r="D25" s="59"/>
      <c r="E25" s="59"/>
      <c r="F25" s="59"/>
      <c r="G25" s="59"/>
      <c r="I25" s="453" t="s">
        <v>111</v>
      </c>
      <c r="J25" s="454"/>
      <c r="L25" s="482" t="s">
        <v>344</v>
      </c>
      <c r="M25" s="482"/>
      <c r="N25" s="482"/>
      <c r="O25" s="482"/>
      <c r="Q25" s="163" t="s">
        <v>60</v>
      </c>
      <c r="R25" s="60"/>
      <c r="S25" s="482" t="s">
        <v>336</v>
      </c>
      <c r="T25" s="482"/>
      <c r="U25" s="482"/>
      <c r="V25" s="59"/>
      <c r="W25" s="49" t="s">
        <v>61</v>
      </c>
      <c r="Y25" s="482" t="s">
        <v>337</v>
      </c>
      <c r="Z25" s="482"/>
      <c r="AA25" s="482"/>
      <c r="AB25" s="59"/>
      <c r="AC25" s="49" t="s">
        <v>49</v>
      </c>
      <c r="AE25" s="482" t="s">
        <v>338</v>
      </c>
      <c r="AF25" s="482"/>
      <c r="AG25" s="48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>
      <c r="B27" s="479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3" t="s">
        <v>349</v>
      </c>
      <c r="AG27" s="494"/>
      <c r="AH27" s="494"/>
      <c r="AI27" s="494"/>
      <c r="AJ27" s="495"/>
      <c r="AK27" s="525" t="s">
        <v>352</v>
      </c>
      <c r="AL27" s="459"/>
      <c r="AM27" s="459"/>
      <c r="AN27" s="459"/>
      <c r="AO27" s="459"/>
      <c r="AP27" s="459"/>
      <c r="AQ27" s="459"/>
      <c r="AR27" s="459"/>
      <c r="AS27" s="526"/>
      <c r="AT27" s="526"/>
      <c r="AU27" s="526"/>
      <c r="AV27" s="526"/>
      <c r="AW27" s="526"/>
      <c r="AX27" s="527"/>
      <c r="AY27" s="464" t="s">
        <v>361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>
      <c r="B28" s="48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6"/>
      <c r="AG28" s="497"/>
      <c r="AH28" s="497"/>
      <c r="AI28" s="497"/>
      <c r="AJ28" s="498"/>
      <c r="AK28" s="483" t="s">
        <v>353</v>
      </c>
      <c r="AL28" s="484"/>
      <c r="AM28" s="528" t="s">
        <v>354</v>
      </c>
      <c r="AN28" s="529"/>
      <c r="AO28" s="529"/>
      <c r="AP28" s="529"/>
      <c r="AQ28" s="529"/>
      <c r="AR28" s="529"/>
      <c r="AS28" s="530"/>
      <c r="AT28" s="530"/>
      <c r="AU28" s="530"/>
      <c r="AV28" s="531"/>
      <c r="AW28" s="475" t="s">
        <v>360</v>
      </c>
      <c r="AX28" s="47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>
      <c r="A29" s="22">
        <v>5</v>
      </c>
      <c r="B29" s="48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47" t="s">
        <v>348</v>
      </c>
      <c r="AG29" s="448"/>
      <c r="AH29" s="451" t="s">
        <v>350</v>
      </c>
      <c r="AI29" s="448"/>
      <c r="AJ29" s="487" t="s">
        <v>351</v>
      </c>
      <c r="AK29" s="449"/>
      <c r="AL29" s="450"/>
      <c r="AM29" s="456" t="s">
        <v>355</v>
      </c>
      <c r="AN29" s="395"/>
      <c r="AO29" s="395" t="s">
        <v>356</v>
      </c>
      <c r="AP29" s="395"/>
      <c r="AQ29" s="395" t="s">
        <v>357</v>
      </c>
      <c r="AR29" s="395"/>
      <c r="AS29" s="395" t="s">
        <v>358</v>
      </c>
      <c r="AT29" s="395"/>
      <c r="AU29" s="395" t="s">
        <v>359</v>
      </c>
      <c r="AV29" s="395"/>
      <c r="AW29" s="476"/>
      <c r="AX29" s="47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>
      <c r="B30" s="480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9"/>
      <c r="AG30" s="450"/>
      <c r="AH30" s="452"/>
      <c r="AI30" s="450"/>
      <c r="AJ30" s="471"/>
      <c r="AK30" s="449"/>
      <c r="AL30" s="450"/>
      <c r="AM30" s="456"/>
      <c r="AN30" s="395"/>
      <c r="AO30" s="395"/>
      <c r="AP30" s="395"/>
      <c r="AQ30" s="395"/>
      <c r="AR30" s="395"/>
      <c r="AS30" s="395"/>
      <c r="AT30" s="395"/>
      <c r="AU30" s="395"/>
      <c r="AV30" s="395"/>
      <c r="AW30" s="476"/>
      <c r="AX30" s="476"/>
      <c r="AY30" s="461" t="s">
        <v>368</v>
      </c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>
      <c r="B31" s="480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9"/>
      <c r="AG31" s="450"/>
      <c r="AH31" s="452"/>
      <c r="AI31" s="450"/>
      <c r="AJ31" s="471"/>
      <c r="AK31" s="449"/>
      <c r="AL31" s="450"/>
      <c r="AM31" s="456"/>
      <c r="AN31" s="395"/>
      <c r="AO31" s="395"/>
      <c r="AP31" s="395"/>
      <c r="AQ31" s="395"/>
      <c r="AR31" s="395"/>
      <c r="AS31" s="395"/>
      <c r="AT31" s="395"/>
      <c r="AU31" s="395"/>
      <c r="AV31" s="395"/>
      <c r="AW31" s="476"/>
      <c r="AX31" s="47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>
      <c r="B32" s="48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9"/>
      <c r="AG32" s="450"/>
      <c r="AH32" s="452"/>
      <c r="AI32" s="450"/>
      <c r="AJ32" s="471"/>
      <c r="AK32" s="449"/>
      <c r="AL32" s="450"/>
      <c r="AM32" s="456"/>
      <c r="AN32" s="395"/>
      <c r="AO32" s="395"/>
      <c r="AP32" s="395"/>
      <c r="AQ32" s="395"/>
      <c r="AR32" s="395"/>
      <c r="AS32" s="395"/>
      <c r="AT32" s="395"/>
      <c r="AU32" s="395"/>
      <c r="AV32" s="395"/>
      <c r="AW32" s="476"/>
      <c r="AX32" s="47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>
      <c r="B33" s="48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5"/>
      <c r="AL33" s="486"/>
      <c r="AM33" s="457"/>
      <c r="AN33" s="396"/>
      <c r="AO33" s="396"/>
      <c r="AP33" s="396"/>
      <c r="AQ33" s="396"/>
      <c r="AR33" s="396"/>
      <c r="AS33" s="396"/>
      <c r="AT33" s="396"/>
      <c r="AU33" s="396"/>
      <c r="AV33" s="396"/>
      <c r="AW33" s="477"/>
      <c r="AX33" s="47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>
      <c r="A36" s="27">
        <v>6</v>
      </c>
      <c r="B36" s="102"/>
      <c r="C36" s="491"/>
      <c r="D36" s="413"/>
      <c r="E36" s="413"/>
      <c r="F36" s="489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3"/>
      <c r="AE36" s="490"/>
      <c r="AF36" s="391"/>
      <c r="AG36" s="399"/>
      <c r="AH36" s="488"/>
      <c r="AI36" s="399"/>
      <c r="AJ36" s="103"/>
      <c r="AK36" s="398">
        <f>SUM(AM36,AW36)</f>
        <v>0</v>
      </c>
      <c r="AL36" s="399"/>
      <c r="AM36" s="397">
        <f>SUM(AO36:AV36)</f>
        <v>0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91"/>
      <c r="AX36" s="39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>
      <c r="A37" s="24">
        <v>7</v>
      </c>
      <c r="B37" s="110"/>
      <c r="C37" s="412"/>
      <c r="D37" s="413"/>
      <c r="E37" s="413"/>
      <c r="F37" s="502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90"/>
      <c r="AF37" s="414"/>
      <c r="AG37" s="415"/>
      <c r="AH37" s="501"/>
      <c r="AI37" s="415"/>
      <c r="AJ37" s="86"/>
      <c r="AK37" s="499">
        <f>SUM(AM37,AW37)</f>
        <v>0</v>
      </c>
      <c r="AL37" s="524"/>
      <c r="AM37" s="492">
        <f>SUM(AO37:AV37)</f>
        <v>0</v>
      </c>
      <c r="AN37" s="492"/>
      <c r="AO37" s="492"/>
      <c r="AP37" s="492"/>
      <c r="AQ37" s="492"/>
      <c r="AR37" s="492"/>
      <c r="AS37" s="492"/>
      <c r="AT37" s="492"/>
      <c r="AU37" s="492"/>
      <c r="AV37" s="492"/>
      <c r="AW37" s="393"/>
      <c r="AX37" s="39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4">
        <f>SUM(AM38,AW38)</f>
        <v>0</v>
      </c>
      <c r="AL38" s="405"/>
      <c r="AM38" s="406">
        <f>SUM(AO38:AV38)</f>
        <v>0</v>
      </c>
      <c r="AN38" s="405"/>
      <c r="AO38" s="402"/>
      <c r="AP38" s="403"/>
      <c r="AQ38" s="402"/>
      <c r="AR38" s="403"/>
      <c r="AS38" s="402"/>
      <c r="AT38" s="403"/>
      <c r="AU38" s="402"/>
      <c r="AV38" s="403"/>
      <c r="AW38" s="402"/>
      <c r="AX38" s="4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>
      <c r="A40" s="24">
        <v>11</v>
      </c>
      <c r="B40" s="122"/>
      <c r="C40" s="417" t="s">
        <v>369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7">
        <f>SUM(AM40,AW40)</f>
        <v>0</v>
      </c>
      <c r="AL40" s="408"/>
      <c r="AM40" s="400">
        <f>SUM(AO40:AV40)</f>
        <v>0</v>
      </c>
      <c r="AN40" s="401"/>
      <c r="AO40" s="400"/>
      <c r="AP40" s="401"/>
      <c r="AQ40" s="400"/>
      <c r="AR40" s="401"/>
      <c r="AS40" s="400"/>
      <c r="AT40" s="401"/>
      <c r="AU40" s="400"/>
      <c r="AV40" s="401"/>
      <c r="AW40" s="400"/>
      <c r="AX40" s="416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>
      <c r="A41" s="22">
        <v>12</v>
      </c>
      <c r="B41" s="134"/>
      <c r="C41" s="419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0">
        <f>SUM(AM41,AW41)</f>
        <v>0</v>
      </c>
      <c r="AL41" s="521"/>
      <c r="AM41" s="409">
        <f>SUM(AO41:AV41)</f>
        <v>0</v>
      </c>
      <c r="AN41" s="411"/>
      <c r="AO41" s="409"/>
      <c r="AP41" s="411"/>
      <c r="AQ41" s="409"/>
      <c r="AR41" s="411"/>
      <c r="AS41" s="409"/>
      <c r="AT41" s="411"/>
      <c r="AU41" s="409"/>
      <c r="AV41" s="411"/>
      <c r="AW41" s="409"/>
      <c r="AX41" s="410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>
      <c r="A42" s="22">
        <v>13</v>
      </c>
      <c r="B42" s="134"/>
      <c r="C42" s="421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22">
        <f>SUM(AY42:BJ42)</f>
        <v>0</v>
      </c>
      <c r="AL42" s="52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22">
        <f>SUM(AY43:BJ43)</f>
        <v>0</v>
      </c>
      <c r="AL43" s="52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22">
        <f>SUM(AY44:BJ44)</f>
        <v>0</v>
      </c>
      <c r="AL44" s="52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>
      <c r="B45" s="139"/>
      <c r="C45" s="515" t="s">
        <v>375</v>
      </c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7"/>
      <c r="P45" s="140" t="s">
        <v>376</v>
      </c>
      <c r="Q45" s="141" t="s">
        <v>377</v>
      </c>
      <c r="R45" s="417" t="s">
        <v>378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  <c r="AC45" s="505"/>
      <c r="AD45" s="518"/>
      <c r="AE45" s="140" t="s">
        <v>98</v>
      </c>
      <c r="AF45" s="141" t="s">
        <v>99</v>
      </c>
      <c r="AG45" s="515" t="s">
        <v>379</v>
      </c>
      <c r="AH45" s="516"/>
      <c r="AI45" s="516"/>
      <c r="AJ45" s="516"/>
      <c r="AK45" s="516"/>
      <c r="AL45" s="516"/>
      <c r="AM45" s="516"/>
      <c r="AN45" s="516"/>
      <c r="AO45" s="516"/>
      <c r="AP45" s="516"/>
      <c r="AQ45" s="516"/>
      <c r="AR45" s="516"/>
      <c r="AS45" s="516"/>
      <c r="AT45" s="516"/>
      <c r="AU45" s="516"/>
      <c r="AV45" s="519"/>
      <c r="AW45" s="417" t="s">
        <v>380</v>
      </c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6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>
      <c r="B47" s="195"/>
      <c r="C47" s="513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163"/>
      <c r="Q47" s="178"/>
      <c r="R47" s="511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163"/>
      <c r="AF47" s="178"/>
      <c r="AG47" s="513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2"/>
      <c r="AV47" s="514"/>
      <c r="AW47" s="511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4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>
      <c r="B48" s="150"/>
      <c r="C48" s="507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148"/>
      <c r="Q48" s="149"/>
      <c r="R48" s="509" t="s">
        <v>22</v>
      </c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148"/>
      <c r="AF48" s="149"/>
      <c r="AG48" s="507"/>
      <c r="AH48" s="508"/>
      <c r="AI48" s="508"/>
      <c r="AJ48" s="508"/>
      <c r="AK48" s="508"/>
      <c r="AL48" s="508"/>
      <c r="AM48" s="508"/>
      <c r="AN48" s="508"/>
      <c r="AO48" s="508"/>
      <c r="AP48" s="508"/>
      <c r="AQ48" s="508"/>
      <c r="AR48" s="508"/>
      <c r="AS48" s="508"/>
      <c r="AT48" s="508"/>
      <c r="AU48" s="508"/>
      <c r="AV48" s="510"/>
      <c r="AW48" s="509"/>
      <c r="AX48" s="508"/>
      <c r="AY48" s="508"/>
      <c r="AZ48" s="508"/>
      <c r="BA48" s="508"/>
      <c r="BB48" s="508"/>
      <c r="BC48" s="508"/>
      <c r="BD48" s="508"/>
      <c r="BE48" s="508"/>
      <c r="BF48" s="508"/>
      <c r="BG48" s="508"/>
      <c r="BH48" s="508"/>
      <c r="BI48" s="508"/>
      <c r="BJ48" s="510"/>
    </row>
    <row r="49" spans="55:94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O36:AP36"/>
    <mergeCell ref="AS36:AT36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L25:O25"/>
    <mergeCell ref="Y25:AA25"/>
    <mergeCell ref="AK28:AL33"/>
    <mergeCell ref="BC11:BJ11"/>
    <mergeCell ref="BF13:BF16"/>
    <mergeCell ref="BD13:BD16"/>
    <mergeCell ref="BC13:BC16"/>
    <mergeCell ref="BI13:BI16"/>
    <mergeCell ref="AW28:AX33"/>
    <mergeCell ref="AU29:AV33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N5:AH5"/>
    <mergeCell ref="H7:L7"/>
    <mergeCell ref="H8:L8"/>
    <mergeCell ref="AM1:BI1"/>
    <mergeCell ref="AM2:BJ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O37:AP37"/>
    <mergeCell ref="AQ36:AR36"/>
    <mergeCell ref="AM29:AN33"/>
    <mergeCell ref="AJ29:AJ32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W41:AX41"/>
    <mergeCell ref="AS41:AT41"/>
    <mergeCell ref="AU41:AV41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J170"/>
  <sheetViews>
    <sheetView showGridLines="0" showZeros="0" tabSelected="1" topLeftCell="B1" zoomScale="75" zoomScaleNormal="75" zoomScaleSheetLayoutView="75" workbookViewId="0">
      <selection activeCell="AM1" sqref="AM1:BI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37" t="s">
        <v>17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2" ht="14.25" customHeight="1">
      <c r="B2" s="440" t="s">
        <v>18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AM2" s="424" t="s">
        <v>396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45" customHeight="1">
      <c r="B3" s="503" t="s">
        <v>392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4"/>
      <c r="N3" s="438" t="s">
        <v>20</v>
      </c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2" ht="15.75">
      <c r="B4" s="440" t="s">
        <v>395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26"/>
      <c r="N4" s="552" t="s">
        <v>530</v>
      </c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25"/>
      <c r="AU4" s="25" t="s">
        <v>22</v>
      </c>
    </row>
    <row r="5" spans="1:62" ht="18.75" customHeight="1">
      <c r="B5" s="437" t="s">
        <v>394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N5" s="445" t="s">
        <v>397</v>
      </c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135</v>
      </c>
      <c r="AN5" s="433" t="s">
        <v>531</v>
      </c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:62" ht="18.75" customHeight="1">
      <c r="N6" s="441" t="s">
        <v>532</v>
      </c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107" t="s">
        <v>136</v>
      </c>
      <c r="AN6" s="433" t="s">
        <v>533</v>
      </c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1:62" ht="18.75" customHeight="1">
      <c r="C7" s="25" t="s">
        <v>24</v>
      </c>
      <c r="D7" s="442"/>
      <c r="E7" s="443"/>
      <c r="F7" s="443"/>
      <c r="G7" s="25"/>
      <c r="H7" s="442"/>
      <c r="I7" s="442"/>
      <c r="J7" s="442"/>
      <c r="K7" s="442"/>
      <c r="L7" s="442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1:62" ht="18.75" customHeight="1">
      <c r="E8" s="25"/>
      <c r="G8" s="25"/>
      <c r="H8" s="444" t="s">
        <v>110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 t="s">
        <v>534</v>
      </c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1:62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6" t="s">
        <v>25</v>
      </c>
      <c r="W11" s="446"/>
      <c r="X11" s="446"/>
      <c r="Y11" s="446"/>
      <c r="Z11" s="446"/>
      <c r="AA11" s="446"/>
      <c r="AB11" s="446"/>
      <c r="AC11" s="446"/>
      <c r="AD11" s="446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79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70" t="s">
        <v>45</v>
      </c>
      <c r="BI13" s="435" t="s">
        <v>46</v>
      </c>
      <c r="BJ13" s="435" t="s">
        <v>47</v>
      </c>
    </row>
    <row r="14" spans="1:62">
      <c r="B14" s="48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71"/>
      <c r="BI14" s="436"/>
      <c r="BJ14" s="436"/>
    </row>
    <row r="15" spans="1:62">
      <c r="B15" s="48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71"/>
      <c r="BI15" s="436"/>
      <c r="BJ15" s="436"/>
    </row>
    <row r="16" spans="1:62" ht="13.5" thickBot="1">
      <c r="B16" s="48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72"/>
      <c r="BI16" s="436"/>
      <c r="BJ16" s="467"/>
    </row>
    <row r="17" spans="2:62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398</v>
      </c>
      <c r="Y17" s="162" t="s">
        <v>398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60</v>
      </c>
      <c r="AU17" s="162" t="s">
        <v>398</v>
      </c>
      <c r="AV17" s="162" t="s">
        <v>398</v>
      </c>
      <c r="AW17" s="162" t="s">
        <v>398</v>
      </c>
      <c r="AX17" s="162" t="s">
        <v>398</v>
      </c>
      <c r="AY17" s="162" t="s">
        <v>398</v>
      </c>
      <c r="AZ17" s="162" t="s">
        <v>398</v>
      </c>
      <c r="BA17" s="163" t="s">
        <v>398</v>
      </c>
      <c r="BB17" s="164" t="s">
        <v>398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 t="shared" ref="BI17:BI22" si="0">SUM(BC17:BH17)</f>
        <v>52</v>
      </c>
      <c r="BJ17" s="47" t="s">
        <v>51</v>
      </c>
    </row>
    <row r="18" spans="2:62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398</v>
      </c>
      <c r="Y18" s="163" t="s">
        <v>398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111</v>
      </c>
      <c r="AL18" s="163" t="s">
        <v>111</v>
      </c>
      <c r="AM18" s="163" t="s">
        <v>111</v>
      </c>
      <c r="AN18" s="163" t="s">
        <v>111</v>
      </c>
      <c r="AO18" s="163" t="s">
        <v>111</v>
      </c>
      <c r="AP18" s="163" t="s">
        <v>111</v>
      </c>
      <c r="AQ18" s="163" t="s">
        <v>60</v>
      </c>
      <c r="AR18" s="163" t="s">
        <v>60</v>
      </c>
      <c r="AS18" s="163" t="s">
        <v>60</v>
      </c>
      <c r="AT18" s="49" t="s">
        <v>60</v>
      </c>
      <c r="AU18" s="49" t="s">
        <v>398</v>
      </c>
      <c r="AV18" s="49" t="s">
        <v>398</v>
      </c>
      <c r="AW18" s="49" t="s">
        <v>398</v>
      </c>
      <c r="AX18" s="49" t="s">
        <v>398</v>
      </c>
      <c r="AY18" s="49" t="s">
        <v>398</v>
      </c>
      <c r="AZ18" s="49" t="s">
        <v>398</v>
      </c>
      <c r="BA18" s="163" t="s">
        <v>398</v>
      </c>
      <c r="BB18" s="164" t="s">
        <v>398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 t="shared" si="0"/>
        <v>52</v>
      </c>
      <c r="BJ18" s="51" t="s">
        <v>52</v>
      </c>
    </row>
    <row r="19" spans="2:62">
      <c r="B19" s="48" t="s">
        <v>53</v>
      </c>
      <c r="C19" s="165" t="s">
        <v>111</v>
      </c>
      <c r="D19" s="163" t="s">
        <v>111</v>
      </c>
      <c r="E19" s="163" t="s">
        <v>111</v>
      </c>
      <c r="F19" s="163" t="s">
        <v>111</v>
      </c>
      <c r="G19" s="166" t="s">
        <v>111</v>
      </c>
      <c r="H19" s="163" t="s">
        <v>111</v>
      </c>
      <c r="I19" s="163" t="s">
        <v>111</v>
      </c>
      <c r="J19" s="163" t="s">
        <v>111</v>
      </c>
      <c r="K19" s="163" t="s">
        <v>111</v>
      </c>
      <c r="L19" s="163" t="s">
        <v>111</v>
      </c>
      <c r="M19" s="163" t="s">
        <v>111</v>
      </c>
      <c r="N19" s="163" t="s">
        <v>111</v>
      </c>
      <c r="O19" s="163" t="s">
        <v>111</v>
      </c>
      <c r="P19" s="163" t="s">
        <v>111</v>
      </c>
      <c r="Q19" s="163" t="s">
        <v>111</v>
      </c>
      <c r="R19" s="163" t="s">
        <v>111</v>
      </c>
      <c r="S19" s="163" t="s">
        <v>111</v>
      </c>
      <c r="T19" s="163" t="s">
        <v>111</v>
      </c>
      <c r="U19" s="163" t="s">
        <v>60</v>
      </c>
      <c r="V19" s="163" t="s">
        <v>60</v>
      </c>
      <c r="W19" s="163" t="s">
        <v>60</v>
      </c>
      <c r="X19" s="163" t="s">
        <v>398</v>
      </c>
      <c r="Y19" s="163" t="s">
        <v>398</v>
      </c>
      <c r="Z19" s="163" t="s">
        <v>111</v>
      </c>
      <c r="AA19" s="163" t="s">
        <v>111</v>
      </c>
      <c r="AB19" s="163" t="s">
        <v>111</v>
      </c>
      <c r="AC19" s="163" t="s">
        <v>111</v>
      </c>
      <c r="AD19" s="163" t="s">
        <v>111</v>
      </c>
      <c r="AE19" s="163" t="s">
        <v>111</v>
      </c>
      <c r="AF19" s="163" t="s">
        <v>111</v>
      </c>
      <c r="AG19" s="163" t="s">
        <v>111</v>
      </c>
      <c r="AH19" s="163" t="s">
        <v>111</v>
      </c>
      <c r="AI19" s="163" t="s">
        <v>111</v>
      </c>
      <c r="AJ19" s="163" t="s">
        <v>111</v>
      </c>
      <c r="AK19" s="163" t="s">
        <v>111</v>
      </c>
      <c r="AL19" s="163" t="s">
        <v>111</v>
      </c>
      <c r="AM19" s="163" t="s">
        <v>111</v>
      </c>
      <c r="AN19" s="163" t="s">
        <v>111</v>
      </c>
      <c r="AO19" s="163" t="s">
        <v>111</v>
      </c>
      <c r="AP19" s="163" t="s">
        <v>111</v>
      </c>
      <c r="AQ19" s="163" t="s">
        <v>60</v>
      </c>
      <c r="AR19" s="163" t="s">
        <v>60</v>
      </c>
      <c r="AS19" s="49" t="s">
        <v>60</v>
      </c>
      <c r="AT19" s="49" t="s">
        <v>60</v>
      </c>
      <c r="AU19" s="163" t="s">
        <v>49</v>
      </c>
      <c r="AV19" s="163" t="s">
        <v>49</v>
      </c>
      <c r="AW19" s="49" t="s">
        <v>398</v>
      </c>
      <c r="AX19" s="49" t="s">
        <v>398</v>
      </c>
      <c r="AY19" s="49" t="s">
        <v>398</v>
      </c>
      <c r="AZ19" s="49" t="s">
        <v>398</v>
      </c>
      <c r="BA19" s="49" t="s">
        <v>398</v>
      </c>
      <c r="BB19" s="49" t="s">
        <v>398</v>
      </c>
      <c r="BC19" s="90">
        <v>35</v>
      </c>
      <c r="BD19" s="36">
        <v>7</v>
      </c>
      <c r="BE19" s="36">
        <v>0</v>
      </c>
      <c r="BF19" s="36">
        <v>2</v>
      </c>
      <c r="BG19" s="36">
        <v>0</v>
      </c>
      <c r="BH19" s="88">
        <v>8</v>
      </c>
      <c r="BI19" s="50">
        <f t="shared" si="0"/>
        <v>52</v>
      </c>
      <c r="BJ19" s="51" t="s">
        <v>53</v>
      </c>
    </row>
    <row r="20" spans="2:62">
      <c r="B20" s="48" t="s">
        <v>54</v>
      </c>
      <c r="C20" s="165" t="s">
        <v>111</v>
      </c>
      <c r="D20" s="163" t="s">
        <v>111</v>
      </c>
      <c r="E20" s="163" t="s">
        <v>111</v>
      </c>
      <c r="F20" s="163" t="s">
        <v>111</v>
      </c>
      <c r="G20" s="166" t="s">
        <v>111</v>
      </c>
      <c r="H20" s="163" t="s">
        <v>111</v>
      </c>
      <c r="I20" s="163" t="s">
        <v>111</v>
      </c>
      <c r="J20" s="163" t="s">
        <v>111</v>
      </c>
      <c r="K20" s="163" t="s">
        <v>111</v>
      </c>
      <c r="L20" s="163" t="s">
        <v>111</v>
      </c>
      <c r="M20" s="163" t="s">
        <v>111</v>
      </c>
      <c r="N20" s="163" t="s">
        <v>111</v>
      </c>
      <c r="O20" s="163" t="s">
        <v>111</v>
      </c>
      <c r="P20" s="163" t="s">
        <v>111</v>
      </c>
      <c r="Q20" s="163" t="s">
        <v>111</v>
      </c>
      <c r="R20" s="163" t="s">
        <v>111</v>
      </c>
      <c r="S20" s="163" t="s">
        <v>111</v>
      </c>
      <c r="T20" s="163" t="s">
        <v>111</v>
      </c>
      <c r="U20" s="163" t="s">
        <v>60</v>
      </c>
      <c r="V20" s="163" t="s">
        <v>60</v>
      </c>
      <c r="W20" s="163" t="s">
        <v>60</v>
      </c>
      <c r="X20" s="163" t="s">
        <v>398</v>
      </c>
      <c r="Y20" s="163" t="s">
        <v>398</v>
      </c>
      <c r="Z20" s="163" t="s">
        <v>111</v>
      </c>
      <c r="AA20" s="163" t="s">
        <v>111</v>
      </c>
      <c r="AB20" s="163" t="s">
        <v>111</v>
      </c>
      <c r="AC20" s="163" t="s">
        <v>111</v>
      </c>
      <c r="AD20" s="163" t="s">
        <v>111</v>
      </c>
      <c r="AE20" s="163" t="s">
        <v>111</v>
      </c>
      <c r="AF20" s="163" t="s">
        <v>111</v>
      </c>
      <c r="AG20" s="163" t="s">
        <v>111</v>
      </c>
      <c r="AH20" s="163" t="s">
        <v>111</v>
      </c>
      <c r="AI20" s="163" t="s">
        <v>111</v>
      </c>
      <c r="AJ20" s="163" t="s">
        <v>111</v>
      </c>
      <c r="AK20" s="163" t="s">
        <v>111</v>
      </c>
      <c r="AL20" s="163" t="s">
        <v>111</v>
      </c>
      <c r="AM20" s="163" t="s">
        <v>111</v>
      </c>
      <c r="AN20" s="163" t="s">
        <v>111</v>
      </c>
      <c r="AO20" s="163" t="s">
        <v>111</v>
      </c>
      <c r="AP20" s="163" t="s">
        <v>111</v>
      </c>
      <c r="AQ20" s="163" t="s">
        <v>60</v>
      </c>
      <c r="AR20" s="163" t="s">
        <v>60</v>
      </c>
      <c r="AS20" s="163" t="s">
        <v>60</v>
      </c>
      <c r="AT20" s="163" t="s">
        <v>60</v>
      </c>
      <c r="AU20" s="163" t="s">
        <v>398</v>
      </c>
      <c r="AV20" s="163" t="s">
        <v>398</v>
      </c>
      <c r="AW20" s="49" t="s">
        <v>398</v>
      </c>
      <c r="AX20" s="49" t="s">
        <v>398</v>
      </c>
      <c r="AY20" s="49" t="s">
        <v>398</v>
      </c>
      <c r="AZ20" s="49" t="s">
        <v>398</v>
      </c>
      <c r="BA20" s="49" t="s">
        <v>398</v>
      </c>
      <c r="BB20" s="49" t="s">
        <v>398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 t="shared" si="0"/>
        <v>52</v>
      </c>
      <c r="BJ20" s="51" t="s">
        <v>54</v>
      </c>
    </row>
    <row r="21" spans="2:62">
      <c r="B21" s="48" t="s">
        <v>58</v>
      </c>
      <c r="C21" s="165" t="s">
        <v>111</v>
      </c>
      <c r="D21" s="163" t="s">
        <v>111</v>
      </c>
      <c r="E21" s="163" t="s">
        <v>111</v>
      </c>
      <c r="F21" s="163" t="s">
        <v>111</v>
      </c>
      <c r="G21" s="166" t="s">
        <v>111</v>
      </c>
      <c r="H21" s="163" t="s">
        <v>111</v>
      </c>
      <c r="I21" s="163" t="s">
        <v>111</v>
      </c>
      <c r="J21" s="163" t="s">
        <v>111</v>
      </c>
      <c r="K21" s="163" t="s">
        <v>111</v>
      </c>
      <c r="L21" s="163" t="s">
        <v>111</v>
      </c>
      <c r="M21" s="163" t="s">
        <v>111</v>
      </c>
      <c r="N21" s="163" t="s">
        <v>111</v>
      </c>
      <c r="O21" s="163" t="s">
        <v>111</v>
      </c>
      <c r="P21" s="163" t="s">
        <v>111</v>
      </c>
      <c r="Q21" s="163" t="s">
        <v>111</v>
      </c>
      <c r="R21" s="163" t="s">
        <v>111</v>
      </c>
      <c r="S21" s="163" t="s">
        <v>111</v>
      </c>
      <c r="T21" s="163" t="s">
        <v>111</v>
      </c>
      <c r="U21" s="163" t="s">
        <v>60</v>
      </c>
      <c r="V21" s="163" t="s">
        <v>60</v>
      </c>
      <c r="W21" s="163" t="s">
        <v>60</v>
      </c>
      <c r="X21" s="163" t="s">
        <v>398</v>
      </c>
      <c r="Y21" s="163" t="s">
        <v>398</v>
      </c>
      <c r="Z21" s="163" t="s">
        <v>111</v>
      </c>
      <c r="AA21" s="163" t="s">
        <v>111</v>
      </c>
      <c r="AB21" s="163" t="s">
        <v>111</v>
      </c>
      <c r="AC21" s="163" t="s">
        <v>111</v>
      </c>
      <c r="AD21" s="163" t="s">
        <v>111</v>
      </c>
      <c r="AE21" s="163" t="s">
        <v>111</v>
      </c>
      <c r="AF21" s="163" t="s">
        <v>111</v>
      </c>
      <c r="AG21" s="163" t="s">
        <v>111</v>
      </c>
      <c r="AH21" s="163" t="s">
        <v>111</v>
      </c>
      <c r="AI21" s="163" t="s">
        <v>111</v>
      </c>
      <c r="AJ21" s="163" t="s">
        <v>111</v>
      </c>
      <c r="AK21" s="163" t="s">
        <v>111</v>
      </c>
      <c r="AL21" s="163" t="s">
        <v>111</v>
      </c>
      <c r="AM21" s="163" t="s">
        <v>111</v>
      </c>
      <c r="AN21" s="163" t="s">
        <v>111</v>
      </c>
      <c r="AO21" s="163" t="s">
        <v>111</v>
      </c>
      <c r="AP21" s="163" t="s">
        <v>111</v>
      </c>
      <c r="AQ21" s="163" t="s">
        <v>60</v>
      </c>
      <c r="AR21" s="163" t="s">
        <v>60</v>
      </c>
      <c r="AS21" s="163" t="s">
        <v>60</v>
      </c>
      <c r="AT21" s="163" t="s">
        <v>60</v>
      </c>
      <c r="AU21" s="49" t="s">
        <v>49</v>
      </c>
      <c r="AV21" s="49" t="s">
        <v>49</v>
      </c>
      <c r="AW21" s="49" t="s">
        <v>398</v>
      </c>
      <c r="AX21" s="49" t="s">
        <v>398</v>
      </c>
      <c r="AY21" s="49" t="s">
        <v>398</v>
      </c>
      <c r="AZ21" s="49" t="s">
        <v>398</v>
      </c>
      <c r="BA21" s="49" t="s">
        <v>398</v>
      </c>
      <c r="BB21" s="49" t="s">
        <v>398</v>
      </c>
      <c r="BC21" s="90">
        <v>35</v>
      </c>
      <c r="BD21" s="36">
        <v>7</v>
      </c>
      <c r="BE21" s="36">
        <v>0</v>
      </c>
      <c r="BF21" s="36">
        <v>2</v>
      </c>
      <c r="BG21" s="36">
        <v>0</v>
      </c>
      <c r="BH21" s="88">
        <v>8</v>
      </c>
      <c r="BI21" s="50">
        <f t="shared" si="0"/>
        <v>52</v>
      </c>
      <c r="BJ21" s="51" t="s">
        <v>58</v>
      </c>
    </row>
    <row r="22" spans="2:62" ht="13.5" thickBot="1">
      <c r="B22" s="54" t="s">
        <v>55</v>
      </c>
      <c r="C22" s="230" t="s">
        <v>111</v>
      </c>
      <c r="D22" s="186" t="s">
        <v>111</v>
      </c>
      <c r="E22" s="186" t="s">
        <v>111</v>
      </c>
      <c r="F22" s="186" t="s">
        <v>111</v>
      </c>
      <c r="G22" s="186" t="s">
        <v>111</v>
      </c>
      <c r="H22" s="186" t="s">
        <v>111</v>
      </c>
      <c r="I22" s="186" t="s">
        <v>111</v>
      </c>
      <c r="J22" s="186" t="s">
        <v>111</v>
      </c>
      <c r="K22" s="186" t="s">
        <v>111</v>
      </c>
      <c r="L22" s="186" t="s">
        <v>111</v>
      </c>
      <c r="M22" s="186" t="s">
        <v>111</v>
      </c>
      <c r="N22" s="186" t="s">
        <v>111</v>
      </c>
      <c r="O22" s="186" t="s">
        <v>111</v>
      </c>
      <c r="P22" s="186" t="s">
        <v>111</v>
      </c>
      <c r="Q22" s="186" t="s">
        <v>111</v>
      </c>
      <c r="R22" s="186" t="s">
        <v>111</v>
      </c>
      <c r="S22" s="186" t="s">
        <v>111</v>
      </c>
      <c r="T22" s="186" t="s">
        <v>111</v>
      </c>
      <c r="U22" s="186" t="s">
        <v>111</v>
      </c>
      <c r="V22" s="186" t="s">
        <v>60</v>
      </c>
      <c r="W22" s="186" t="s">
        <v>60</v>
      </c>
      <c r="X22" s="186" t="s">
        <v>60</v>
      </c>
      <c r="Y22" s="186" t="s">
        <v>398</v>
      </c>
      <c r="Z22" s="186" t="s">
        <v>111</v>
      </c>
      <c r="AA22" s="186" t="s">
        <v>111</v>
      </c>
      <c r="AB22" s="186" t="s">
        <v>111</v>
      </c>
      <c r="AC22" s="186" t="s">
        <v>111</v>
      </c>
      <c r="AD22" s="186" t="s">
        <v>111</v>
      </c>
      <c r="AE22" s="186" t="s">
        <v>111</v>
      </c>
      <c r="AF22" s="186" t="s">
        <v>111</v>
      </c>
      <c r="AG22" s="186" t="s">
        <v>111</v>
      </c>
      <c r="AH22" s="186" t="s">
        <v>111</v>
      </c>
      <c r="AI22" s="186" t="s">
        <v>111</v>
      </c>
      <c r="AJ22" s="186" t="s">
        <v>111</v>
      </c>
      <c r="AK22" s="186" t="s">
        <v>111</v>
      </c>
      <c r="AL22" s="186" t="s">
        <v>60</v>
      </c>
      <c r="AM22" s="186" t="s">
        <v>60</v>
      </c>
      <c r="AN22" s="186" t="s">
        <v>62</v>
      </c>
      <c r="AO22" s="186" t="s">
        <v>62</v>
      </c>
      <c r="AP22" s="186" t="s">
        <v>52</v>
      </c>
      <c r="AQ22" s="186" t="s">
        <v>52</v>
      </c>
      <c r="AR22" s="186" t="s">
        <v>52</v>
      </c>
      <c r="AS22" s="232" t="s">
        <v>52</v>
      </c>
      <c r="AT22" s="186" t="s">
        <v>398</v>
      </c>
      <c r="AU22" s="186" t="s">
        <v>398</v>
      </c>
      <c r="AV22" s="186" t="s">
        <v>398</v>
      </c>
      <c r="AW22" s="186" t="s">
        <v>398</v>
      </c>
      <c r="AX22" s="186" t="s">
        <v>398</v>
      </c>
      <c r="AY22" s="186" t="s">
        <v>398</v>
      </c>
      <c r="AZ22" s="186" t="s">
        <v>398</v>
      </c>
      <c r="BA22" s="186" t="s">
        <v>398</v>
      </c>
      <c r="BB22" s="231" t="s">
        <v>398</v>
      </c>
      <c r="BC22" s="170">
        <v>31</v>
      </c>
      <c r="BD22" s="43">
        <v>5</v>
      </c>
      <c r="BE22" s="43">
        <v>0</v>
      </c>
      <c r="BF22" s="43">
        <v>0</v>
      </c>
      <c r="BG22" s="43">
        <v>6</v>
      </c>
      <c r="BH22" s="171">
        <v>10</v>
      </c>
      <c r="BI22" s="54">
        <f t="shared" si="0"/>
        <v>52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8" t="s">
        <v>63</v>
      </c>
      <c r="AZ23" s="459"/>
      <c r="BA23" s="459"/>
      <c r="BB23" s="460"/>
      <c r="BC23" s="89">
        <f t="shared" ref="BC23:BI23" si="1">SUM(BC17:BC22)</f>
        <v>206</v>
      </c>
      <c r="BD23" s="179">
        <f t="shared" si="1"/>
        <v>40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56</v>
      </c>
      <c r="BI23" s="168">
        <f t="shared" si="1"/>
        <v>312</v>
      </c>
      <c r="BJ23" s="151"/>
    </row>
    <row r="24" spans="2:62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3" t="s">
        <v>111</v>
      </c>
      <c r="J25" s="454"/>
      <c r="L25" s="482" t="s">
        <v>65</v>
      </c>
      <c r="M25" s="482"/>
      <c r="N25" s="482"/>
      <c r="O25" s="482"/>
      <c r="Q25" s="163" t="s">
        <v>60</v>
      </c>
      <c r="R25" s="60"/>
      <c r="S25" s="482" t="s">
        <v>66</v>
      </c>
      <c r="T25" s="482"/>
      <c r="U25" s="482"/>
      <c r="V25" s="59"/>
      <c r="W25" s="49" t="s">
        <v>61</v>
      </c>
      <c r="Y25" s="482" t="s">
        <v>67</v>
      </c>
      <c r="Z25" s="482"/>
      <c r="AA25" s="482"/>
      <c r="AB25" s="59"/>
      <c r="AC25" s="49" t="s">
        <v>49</v>
      </c>
      <c r="AE25" s="482" t="s">
        <v>68</v>
      </c>
      <c r="AF25" s="482"/>
      <c r="AG25" s="48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9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6" t="s">
        <v>152</v>
      </c>
      <c r="AE27" s="560" t="s">
        <v>153</v>
      </c>
      <c r="AF27" s="558" t="s">
        <v>157</v>
      </c>
      <c r="AG27" s="418"/>
      <c r="AH27" s="418"/>
      <c r="AI27" s="418"/>
      <c r="AJ27" s="559"/>
      <c r="AK27" s="550" t="s">
        <v>155</v>
      </c>
      <c r="AL27" s="563"/>
      <c r="AM27" s="563"/>
      <c r="AN27" s="563"/>
      <c r="AO27" s="563"/>
      <c r="AP27" s="563"/>
      <c r="AQ27" s="563"/>
      <c r="AR27" s="563"/>
      <c r="AS27" s="564"/>
      <c r="AT27" s="564"/>
      <c r="AU27" s="564"/>
      <c r="AV27" s="564"/>
      <c r="AW27" s="564"/>
      <c r="AX27" s="562"/>
      <c r="AY27" s="464" t="s">
        <v>77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</row>
    <row r="28" spans="2:62" ht="13.15" customHeight="1">
      <c r="B28" s="48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7"/>
      <c r="AE28" s="561"/>
      <c r="AF28" s="568" t="s">
        <v>158</v>
      </c>
      <c r="AG28" s="569"/>
      <c r="AH28" s="569"/>
      <c r="AI28" s="569"/>
      <c r="AJ28" s="570"/>
      <c r="AK28" s="483" t="s">
        <v>78</v>
      </c>
      <c r="AL28" s="484"/>
      <c r="AM28" s="455" t="s">
        <v>79</v>
      </c>
      <c r="AN28" s="455"/>
      <c r="AO28" s="455"/>
      <c r="AP28" s="455"/>
      <c r="AQ28" s="455"/>
      <c r="AR28" s="455"/>
      <c r="AS28" s="473" t="s">
        <v>80</v>
      </c>
      <c r="AT28" s="473"/>
      <c r="AU28" s="473"/>
      <c r="AV28" s="474"/>
      <c r="AW28" s="475" t="s">
        <v>81</v>
      </c>
      <c r="AX28" s="47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7"/>
      <c r="AE29" s="561"/>
      <c r="AF29" s="447" t="s">
        <v>88</v>
      </c>
      <c r="AG29" s="448"/>
      <c r="AH29" s="451" t="s">
        <v>89</v>
      </c>
      <c r="AI29" s="448"/>
      <c r="AJ29" s="487" t="s">
        <v>90</v>
      </c>
      <c r="AK29" s="449"/>
      <c r="AL29" s="450"/>
      <c r="AM29" s="456" t="s">
        <v>91</v>
      </c>
      <c r="AN29" s="395"/>
      <c r="AO29" s="395" t="s">
        <v>92</v>
      </c>
      <c r="AP29" s="395"/>
      <c r="AQ29" s="395" t="s">
        <v>93</v>
      </c>
      <c r="AR29" s="395"/>
      <c r="AS29" s="395" t="s">
        <v>94</v>
      </c>
      <c r="AT29" s="395"/>
      <c r="AU29" s="395" t="s">
        <v>95</v>
      </c>
      <c r="AV29" s="395"/>
      <c r="AW29" s="476"/>
      <c r="AX29" s="47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0"/>
      <c r="C30" s="565" t="s">
        <v>151</v>
      </c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566"/>
      <c r="AC30" s="567"/>
      <c r="AD30" s="557"/>
      <c r="AE30" s="561"/>
      <c r="AF30" s="449"/>
      <c r="AG30" s="450"/>
      <c r="AH30" s="452"/>
      <c r="AI30" s="450"/>
      <c r="AJ30" s="471"/>
      <c r="AK30" s="449"/>
      <c r="AL30" s="450"/>
      <c r="AM30" s="456"/>
      <c r="AN30" s="395"/>
      <c r="AO30" s="395"/>
      <c r="AP30" s="395"/>
      <c r="AQ30" s="395"/>
      <c r="AR30" s="395"/>
      <c r="AS30" s="395"/>
      <c r="AT30" s="395"/>
      <c r="AU30" s="395"/>
      <c r="AV30" s="395"/>
      <c r="AW30" s="476"/>
      <c r="AX30" s="476"/>
      <c r="AY30" s="461" t="s">
        <v>97</v>
      </c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3"/>
    </row>
    <row r="31" spans="2:62" ht="18" customHeight="1">
      <c r="B31" s="48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7"/>
      <c r="AE31" s="561"/>
      <c r="AF31" s="449"/>
      <c r="AG31" s="450"/>
      <c r="AH31" s="452"/>
      <c r="AI31" s="450"/>
      <c r="AJ31" s="471"/>
      <c r="AK31" s="449"/>
      <c r="AL31" s="450"/>
      <c r="AM31" s="456"/>
      <c r="AN31" s="395"/>
      <c r="AO31" s="395"/>
      <c r="AP31" s="395"/>
      <c r="AQ31" s="395"/>
      <c r="AR31" s="395"/>
      <c r="AS31" s="395"/>
      <c r="AT31" s="395"/>
      <c r="AU31" s="395"/>
      <c r="AV31" s="395"/>
      <c r="AW31" s="476"/>
      <c r="AX31" s="476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19</v>
      </c>
      <c r="BJ31" s="178">
        <v>12</v>
      </c>
    </row>
    <row r="32" spans="2:62" ht="18" customHeight="1" thickBot="1">
      <c r="B32" s="48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7"/>
      <c r="AE32" s="561"/>
      <c r="AF32" s="449"/>
      <c r="AG32" s="450"/>
      <c r="AH32" s="452"/>
      <c r="AI32" s="450"/>
      <c r="AJ32" s="471"/>
      <c r="AK32" s="449"/>
      <c r="AL32" s="450"/>
      <c r="AM32" s="456"/>
      <c r="AN32" s="395"/>
      <c r="AO32" s="395"/>
      <c r="AP32" s="395"/>
      <c r="AQ32" s="395"/>
      <c r="AR32" s="395"/>
      <c r="AS32" s="395"/>
      <c r="AT32" s="395"/>
      <c r="AU32" s="395"/>
      <c r="AV32" s="395"/>
      <c r="AW32" s="476"/>
      <c r="AX32" s="476"/>
      <c r="AY32" s="165">
        <v>23</v>
      </c>
      <c r="AZ32" s="163">
        <v>29</v>
      </c>
      <c r="BA32" s="163">
        <v>23</v>
      </c>
      <c r="BB32" s="163">
        <v>29</v>
      </c>
      <c r="BC32" s="163">
        <v>23</v>
      </c>
      <c r="BD32" s="163">
        <v>29</v>
      </c>
      <c r="BE32" s="163">
        <v>23</v>
      </c>
      <c r="BF32" s="163">
        <v>29</v>
      </c>
      <c r="BG32" s="163">
        <v>23</v>
      </c>
      <c r="BH32" s="163">
        <v>29</v>
      </c>
      <c r="BI32" s="163">
        <v>22</v>
      </c>
      <c r="BJ32" s="178">
        <v>30</v>
      </c>
    </row>
    <row r="33" spans="1:62" ht="1.1499999999999999" hidden="1" customHeight="1">
      <c r="B33" s="48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5"/>
      <c r="AL33" s="486"/>
      <c r="AM33" s="457"/>
      <c r="AN33" s="396"/>
      <c r="AO33" s="396"/>
      <c r="AP33" s="396"/>
      <c r="AQ33" s="396"/>
      <c r="AR33" s="396"/>
      <c r="AS33" s="396"/>
      <c r="AT33" s="396"/>
      <c r="AU33" s="396"/>
      <c r="AV33" s="396"/>
      <c r="AW33" s="477"/>
      <c r="AX33" s="47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50">
        <v>2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4"/>
      <c r="AC34" s="562"/>
      <c r="AD34" s="550">
        <v>3</v>
      </c>
      <c r="AE34" s="562"/>
      <c r="AF34" s="550">
        <v>4</v>
      </c>
      <c r="AG34" s="551"/>
      <c r="AH34" s="554">
        <v>5</v>
      </c>
      <c r="AI34" s="555"/>
      <c r="AJ34" s="333">
        <v>6</v>
      </c>
      <c r="AK34" s="550">
        <v>7</v>
      </c>
      <c r="AL34" s="551"/>
      <c r="AM34" s="554">
        <v>8</v>
      </c>
      <c r="AN34" s="551"/>
      <c r="AO34" s="554">
        <v>9</v>
      </c>
      <c r="AP34" s="551"/>
      <c r="AQ34" s="554">
        <v>10</v>
      </c>
      <c r="AR34" s="551"/>
      <c r="AS34" s="554">
        <v>11</v>
      </c>
      <c r="AT34" s="551"/>
      <c r="AU34" s="554">
        <v>12</v>
      </c>
      <c r="AV34" s="551"/>
      <c r="AW34" s="554">
        <v>13</v>
      </c>
      <c r="AX34" s="55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hidden="1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hidden="1" customHeight="1">
      <c r="B36" s="102"/>
      <c r="C36" s="491"/>
      <c r="D36" s="413"/>
      <c r="E36" s="413"/>
      <c r="F36" s="489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90"/>
      <c r="AD36" s="532"/>
      <c r="AE36" s="533"/>
      <c r="AF36" s="391"/>
      <c r="AG36" s="399"/>
      <c r="AH36" s="488"/>
      <c r="AI36" s="399"/>
      <c r="AJ36" s="103"/>
      <c r="AK36" s="398">
        <f>SUM(AM36,AW36)</f>
        <v>0</v>
      </c>
      <c r="AL36" s="399"/>
      <c r="AM36" s="397">
        <f>SUM(AO36:AV36)</f>
        <v>0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91"/>
      <c r="AX36" s="39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2"/>
      <c r="D37" s="413"/>
      <c r="E37" s="413"/>
      <c r="F37" s="502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90"/>
      <c r="AD37" s="534"/>
      <c r="AE37" s="535"/>
      <c r="AF37" s="414"/>
      <c r="AG37" s="415"/>
      <c r="AH37" s="501"/>
      <c r="AI37" s="415"/>
      <c r="AJ37" s="86"/>
      <c r="AK37" s="499">
        <f>SUM(AM37,AW37)</f>
        <v>0</v>
      </c>
      <c r="AL37" s="524"/>
      <c r="AM37" s="492">
        <f>SUM(AO37:AV37)</f>
        <v>0</v>
      </c>
      <c r="AN37" s="492"/>
      <c r="AO37" s="492"/>
      <c r="AP37" s="492"/>
      <c r="AQ37" s="492"/>
      <c r="AR37" s="492"/>
      <c r="AS37" s="492"/>
      <c r="AT37" s="492"/>
      <c r="AU37" s="492"/>
      <c r="AV37" s="492"/>
      <c r="AW37" s="393"/>
      <c r="AX37" s="39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4">
        <f>SUM(AM38,AW38)</f>
        <v>0</v>
      </c>
      <c r="AL38" s="405"/>
      <c r="AM38" s="406">
        <f>SUM(AO38:AV38)</f>
        <v>0</v>
      </c>
      <c r="AN38" s="405"/>
      <c r="AO38" s="402"/>
      <c r="AP38" s="403"/>
      <c r="AQ38" s="402"/>
      <c r="AR38" s="403"/>
      <c r="AS38" s="402"/>
      <c r="AT38" s="403"/>
      <c r="AU38" s="402"/>
      <c r="AV38" s="403"/>
      <c r="AW38" s="402"/>
      <c r="AX38" s="4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hidden="1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hidden="1">
      <c r="B40" s="122"/>
      <c r="C40" s="417" t="s">
        <v>100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7">
        <f>SUM(AM40,AW40)</f>
        <v>0</v>
      </c>
      <c r="AL40" s="408"/>
      <c r="AM40" s="400">
        <f>SUM(AO40:AV40)</f>
        <v>0</v>
      </c>
      <c r="AN40" s="401"/>
      <c r="AO40" s="400"/>
      <c r="AP40" s="401"/>
      <c r="AQ40" s="400"/>
      <c r="AR40" s="401"/>
      <c r="AS40" s="400"/>
      <c r="AT40" s="401"/>
      <c r="AU40" s="400"/>
      <c r="AV40" s="401"/>
      <c r="AW40" s="400"/>
      <c r="AX40" s="416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hidden="1">
      <c r="B41" s="134"/>
      <c r="C41" s="419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1">
        <f>SUM(AM41,AW41)</f>
        <v>0</v>
      </c>
      <c r="AL41" s="542"/>
      <c r="AM41" s="538">
        <f>SUM(AO41:AV41)</f>
        <v>0</v>
      </c>
      <c r="AN41" s="539"/>
      <c r="AO41" s="538"/>
      <c r="AP41" s="539"/>
      <c r="AQ41" s="538"/>
      <c r="AR41" s="539"/>
      <c r="AS41" s="538"/>
      <c r="AT41" s="539"/>
      <c r="AU41" s="538"/>
      <c r="AV41" s="539"/>
      <c r="AW41" s="538"/>
      <c r="AX41" s="540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hidden="1">
      <c r="B42" s="134"/>
      <c r="C42" s="419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543" t="s">
        <v>259</v>
      </c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hidden="1" thickBot="1">
      <c r="B43" s="134"/>
      <c r="C43" s="419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hidden="1">
      <c r="B44" s="134"/>
      <c r="C44" s="421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4">
        <f>SUM(AY44:BJ44)</f>
        <v>0</v>
      </c>
      <c r="AL44" s="54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22">
        <f>SUM(AY45:BJ45)</f>
        <v>0</v>
      </c>
      <c r="AL45" s="523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8">
        <f>AK40/KCU+AK45+MPNE</f>
        <v>0</v>
      </c>
      <c r="AX45" s="54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6">
        <f>SUM(AY46:BJ46)</f>
        <v>0</v>
      </c>
      <c r="AL46" s="54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ht="7.1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1:62" s="27" customFormat="1" ht="12" hidden="1" customHeight="1">
      <c r="B48" s="102"/>
      <c r="C48" s="491"/>
      <c r="D48" s="413"/>
      <c r="E48" s="413"/>
      <c r="F48" s="489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3"/>
      <c r="AC48" s="490"/>
      <c r="AD48" s="532"/>
      <c r="AE48" s="533"/>
      <c r="AF48" s="391"/>
      <c r="AG48" s="399"/>
      <c r="AH48" s="488"/>
      <c r="AI48" s="399"/>
      <c r="AJ48" s="103"/>
      <c r="AK48" s="398">
        <f t="shared" ref="AK48:AK79" si="4">SUM(AM48,AW48)</f>
        <v>0</v>
      </c>
      <c r="AL48" s="399"/>
      <c r="AM48" s="397">
        <f t="shared" ref="AM48:AM79" si="5">SUM(AO48:AV48)</f>
        <v>0</v>
      </c>
      <c r="AN48" s="397"/>
      <c r="AO48" s="397"/>
      <c r="AP48" s="397"/>
      <c r="AQ48" s="397"/>
      <c r="AR48" s="397"/>
      <c r="AS48" s="397"/>
      <c r="AT48" s="397"/>
      <c r="AU48" s="397"/>
      <c r="AV48" s="397"/>
      <c r="AW48" s="391"/>
      <c r="AX48" s="392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idden="1">
      <c r="A49" s="249"/>
      <c r="B49" s="110"/>
      <c r="C49" s="412"/>
      <c r="D49" s="413"/>
      <c r="E49" s="413"/>
      <c r="F49" s="502"/>
      <c r="G49" s="413"/>
      <c r="H49" s="413"/>
      <c r="I49" s="413"/>
      <c r="J49" s="413"/>
      <c r="K49" s="413"/>
      <c r="L49" s="413"/>
      <c r="M49" s="413"/>
      <c r="N49" s="413"/>
      <c r="O49" s="413"/>
      <c r="P49" s="413"/>
      <c r="Q49" s="413"/>
      <c r="R49" s="413"/>
      <c r="S49" s="413"/>
      <c r="T49" s="413"/>
      <c r="U49" s="413"/>
      <c r="V49" s="413"/>
      <c r="W49" s="413"/>
      <c r="X49" s="413"/>
      <c r="Y49" s="413"/>
      <c r="Z49" s="413"/>
      <c r="AA49" s="413"/>
      <c r="AB49" s="413"/>
      <c r="AC49" s="490"/>
      <c r="AD49" s="534"/>
      <c r="AE49" s="535"/>
      <c r="AF49" s="414"/>
      <c r="AG49" s="415"/>
      <c r="AH49" s="501"/>
      <c r="AI49" s="415"/>
      <c r="AJ49" s="86"/>
      <c r="AK49" s="499">
        <f t="shared" si="4"/>
        <v>0</v>
      </c>
      <c r="AL49" s="524"/>
      <c r="AM49" s="492">
        <f t="shared" si="5"/>
        <v>0</v>
      </c>
      <c r="AN49" s="492"/>
      <c r="AO49" s="492"/>
      <c r="AP49" s="492"/>
      <c r="AQ49" s="492"/>
      <c r="AR49" s="492"/>
      <c r="AS49" s="492"/>
      <c r="AT49" s="492"/>
      <c r="AU49" s="492"/>
      <c r="AV49" s="492"/>
      <c r="AW49" s="393"/>
      <c r="AX49" s="394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1:62" s="27" customFormat="1" ht="12" customHeight="1">
      <c r="B50" s="102"/>
      <c r="C50" s="491" t="s">
        <v>399</v>
      </c>
      <c r="D50" s="413"/>
      <c r="E50" s="413"/>
      <c r="F50" s="489" t="s">
        <v>400</v>
      </c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13"/>
      <c r="AC50" s="490"/>
      <c r="AD50" s="532">
        <v>210</v>
      </c>
      <c r="AE50" s="533"/>
      <c r="AF50" s="391"/>
      <c r="AG50" s="399"/>
      <c r="AH50" s="488"/>
      <c r="AI50" s="399"/>
      <c r="AJ50" s="103"/>
      <c r="AK50" s="398">
        <f t="shared" si="4"/>
        <v>7560</v>
      </c>
      <c r="AL50" s="399"/>
      <c r="AM50" s="397">
        <f t="shared" si="5"/>
        <v>3934</v>
      </c>
      <c r="AN50" s="397"/>
      <c r="AO50" s="397">
        <v>1508</v>
      </c>
      <c r="AP50" s="397"/>
      <c r="AQ50" s="397">
        <v>70</v>
      </c>
      <c r="AR50" s="397"/>
      <c r="AS50" s="397">
        <v>598</v>
      </c>
      <c r="AT50" s="397"/>
      <c r="AU50" s="397">
        <v>1758</v>
      </c>
      <c r="AV50" s="397"/>
      <c r="AW50" s="391">
        <v>3626</v>
      </c>
      <c r="AX50" s="392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1:62" s="27" customFormat="1" ht="12" customHeight="1">
      <c r="B51" s="102"/>
      <c r="C51" s="491" t="s">
        <v>401</v>
      </c>
      <c r="D51" s="413"/>
      <c r="E51" s="413"/>
      <c r="F51" s="489" t="s">
        <v>402</v>
      </c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90"/>
      <c r="AD51" s="532">
        <v>49</v>
      </c>
      <c r="AE51" s="533"/>
      <c r="AF51" s="391"/>
      <c r="AG51" s="399"/>
      <c r="AH51" s="488"/>
      <c r="AI51" s="399"/>
      <c r="AJ51" s="103"/>
      <c r="AK51" s="398">
        <f t="shared" si="4"/>
        <v>1764</v>
      </c>
      <c r="AL51" s="399"/>
      <c r="AM51" s="397">
        <f t="shared" si="5"/>
        <v>886</v>
      </c>
      <c r="AN51" s="397"/>
      <c r="AO51" s="397">
        <v>214</v>
      </c>
      <c r="AP51" s="397"/>
      <c r="AQ51" s="397">
        <v>0</v>
      </c>
      <c r="AR51" s="397"/>
      <c r="AS51" s="397">
        <v>72</v>
      </c>
      <c r="AT51" s="397"/>
      <c r="AU51" s="397">
        <v>600</v>
      </c>
      <c r="AV51" s="397"/>
      <c r="AW51" s="391">
        <v>878</v>
      </c>
      <c r="AX51" s="392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7" customFormat="1" ht="12" customHeight="1">
      <c r="B52" s="102"/>
      <c r="C52" s="491" t="s">
        <v>401</v>
      </c>
      <c r="D52" s="413"/>
      <c r="E52" s="413"/>
      <c r="F52" s="489" t="s">
        <v>403</v>
      </c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3"/>
      <c r="T52" s="413"/>
      <c r="U52" s="413"/>
      <c r="V52" s="413"/>
      <c r="W52" s="413"/>
      <c r="X52" s="413"/>
      <c r="Y52" s="413"/>
      <c r="Z52" s="413"/>
      <c r="AA52" s="413"/>
      <c r="AB52" s="413"/>
      <c r="AC52" s="490"/>
      <c r="AD52" s="532"/>
      <c r="AE52" s="533"/>
      <c r="AF52" s="391"/>
      <c r="AG52" s="399"/>
      <c r="AH52" s="488"/>
      <c r="AI52" s="399"/>
      <c r="AJ52" s="103"/>
      <c r="AK52" s="398">
        <f t="shared" si="4"/>
        <v>0</v>
      </c>
      <c r="AL52" s="399"/>
      <c r="AM52" s="397">
        <f t="shared" si="5"/>
        <v>0</v>
      </c>
      <c r="AN52" s="397"/>
      <c r="AO52" s="397"/>
      <c r="AP52" s="397"/>
      <c r="AQ52" s="397"/>
      <c r="AR52" s="397"/>
      <c r="AS52" s="397"/>
      <c r="AT52" s="397"/>
      <c r="AU52" s="397"/>
      <c r="AV52" s="397"/>
      <c r="AW52" s="391"/>
      <c r="AX52" s="392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>
      <c r="A53" s="249"/>
      <c r="B53" s="110">
        <v>1</v>
      </c>
      <c r="C53" s="412" t="s">
        <v>401</v>
      </c>
      <c r="D53" s="413"/>
      <c r="E53" s="413"/>
      <c r="F53" s="502" t="s">
        <v>404</v>
      </c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90"/>
      <c r="AD53" s="534">
        <v>4</v>
      </c>
      <c r="AE53" s="535"/>
      <c r="AF53" s="414"/>
      <c r="AG53" s="415"/>
      <c r="AH53" s="501">
        <v>9</v>
      </c>
      <c r="AI53" s="415"/>
      <c r="AJ53" s="86"/>
      <c r="AK53" s="499">
        <f t="shared" si="4"/>
        <v>144</v>
      </c>
      <c r="AL53" s="524"/>
      <c r="AM53" s="492">
        <f t="shared" si="5"/>
        <v>72</v>
      </c>
      <c r="AN53" s="492"/>
      <c r="AO53" s="492">
        <v>36</v>
      </c>
      <c r="AP53" s="492"/>
      <c r="AQ53" s="492">
        <v>0</v>
      </c>
      <c r="AR53" s="492"/>
      <c r="AS53" s="492">
        <v>0</v>
      </c>
      <c r="AT53" s="492"/>
      <c r="AU53" s="492">
        <v>36</v>
      </c>
      <c r="AV53" s="492"/>
      <c r="AW53" s="393">
        <v>72</v>
      </c>
      <c r="AX53" s="394"/>
      <c r="AY53" s="206"/>
      <c r="AZ53" s="205"/>
      <c r="BA53" s="205"/>
      <c r="BB53" s="205"/>
      <c r="BC53" s="205"/>
      <c r="BD53" s="205"/>
      <c r="BE53" s="205"/>
      <c r="BF53" s="205"/>
      <c r="BG53" s="205" t="s">
        <v>405</v>
      </c>
      <c r="BH53" s="205"/>
      <c r="BI53" s="205"/>
      <c r="BJ53" s="207"/>
    </row>
    <row r="54" spans="1:62" s="24" customFormat="1">
      <c r="A54" s="249"/>
      <c r="B54" s="110">
        <v>2</v>
      </c>
      <c r="C54" s="412" t="s">
        <v>401</v>
      </c>
      <c r="D54" s="413"/>
      <c r="E54" s="413"/>
      <c r="F54" s="502" t="s">
        <v>406</v>
      </c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90"/>
      <c r="AD54" s="534">
        <v>4</v>
      </c>
      <c r="AE54" s="535"/>
      <c r="AF54" s="414">
        <v>2</v>
      </c>
      <c r="AG54" s="415"/>
      <c r="AH54" s="501">
        <v>1</v>
      </c>
      <c r="AI54" s="415"/>
      <c r="AJ54" s="86"/>
      <c r="AK54" s="499">
        <f t="shared" si="4"/>
        <v>144</v>
      </c>
      <c r="AL54" s="524"/>
      <c r="AM54" s="492">
        <f t="shared" si="5"/>
        <v>70</v>
      </c>
      <c r="AN54" s="492"/>
      <c r="AO54" s="492">
        <v>70</v>
      </c>
      <c r="AP54" s="492"/>
      <c r="AQ54" s="492">
        <v>0</v>
      </c>
      <c r="AR54" s="492"/>
      <c r="AS54" s="492">
        <v>0</v>
      </c>
      <c r="AT54" s="492"/>
      <c r="AU54" s="492">
        <v>0</v>
      </c>
      <c r="AV54" s="492"/>
      <c r="AW54" s="393">
        <v>74</v>
      </c>
      <c r="AX54" s="394"/>
      <c r="AY54" s="206" t="s">
        <v>407</v>
      </c>
      <c r="AZ54" s="205" t="s">
        <v>407</v>
      </c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>
      <c r="A55" s="249"/>
      <c r="B55" s="110">
        <v>3</v>
      </c>
      <c r="C55" s="412" t="s">
        <v>401</v>
      </c>
      <c r="D55" s="413"/>
      <c r="E55" s="413"/>
      <c r="F55" s="502" t="s">
        <v>408</v>
      </c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90"/>
      <c r="AD55" s="534">
        <v>4</v>
      </c>
      <c r="AE55" s="535"/>
      <c r="AF55" s="414">
        <v>11</v>
      </c>
      <c r="AG55" s="415"/>
      <c r="AH55" s="501">
        <v>11</v>
      </c>
      <c r="AI55" s="415"/>
      <c r="AJ55" s="86"/>
      <c r="AK55" s="499">
        <f t="shared" si="4"/>
        <v>144</v>
      </c>
      <c r="AL55" s="524"/>
      <c r="AM55" s="492">
        <f t="shared" si="5"/>
        <v>72</v>
      </c>
      <c r="AN55" s="492"/>
      <c r="AO55" s="492">
        <v>36</v>
      </c>
      <c r="AP55" s="492"/>
      <c r="AQ55" s="492">
        <v>0</v>
      </c>
      <c r="AR55" s="492"/>
      <c r="AS55" s="492">
        <v>0</v>
      </c>
      <c r="AT55" s="492"/>
      <c r="AU55" s="492">
        <v>36</v>
      </c>
      <c r="AV55" s="492"/>
      <c r="AW55" s="393">
        <v>72</v>
      </c>
      <c r="AX55" s="394"/>
      <c r="AY55" s="206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 t="s">
        <v>405</v>
      </c>
      <c r="BJ55" s="207"/>
    </row>
    <row r="56" spans="1:62" s="24" customFormat="1">
      <c r="A56" s="249"/>
      <c r="B56" s="110">
        <v>4</v>
      </c>
      <c r="C56" s="412" t="s">
        <v>401</v>
      </c>
      <c r="D56" s="413"/>
      <c r="E56" s="413"/>
      <c r="F56" s="502" t="s">
        <v>409</v>
      </c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90"/>
      <c r="AD56" s="534">
        <v>4</v>
      </c>
      <c r="AE56" s="535"/>
      <c r="AF56" s="414">
        <v>2</v>
      </c>
      <c r="AG56" s="415"/>
      <c r="AH56" s="501">
        <v>1</v>
      </c>
      <c r="AI56" s="415"/>
      <c r="AJ56" s="86"/>
      <c r="AK56" s="499">
        <f t="shared" si="4"/>
        <v>144</v>
      </c>
      <c r="AL56" s="524"/>
      <c r="AM56" s="492">
        <f t="shared" si="5"/>
        <v>70</v>
      </c>
      <c r="AN56" s="492"/>
      <c r="AO56" s="492">
        <v>0</v>
      </c>
      <c r="AP56" s="492"/>
      <c r="AQ56" s="492">
        <v>0</v>
      </c>
      <c r="AR56" s="492"/>
      <c r="AS56" s="492">
        <v>0</v>
      </c>
      <c r="AT56" s="492"/>
      <c r="AU56" s="492">
        <v>70</v>
      </c>
      <c r="AV56" s="492"/>
      <c r="AW56" s="393">
        <v>74</v>
      </c>
      <c r="AX56" s="394"/>
      <c r="AY56" s="206" t="s">
        <v>407</v>
      </c>
      <c r="AZ56" s="205" t="s">
        <v>407</v>
      </c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>
      <c r="A57" s="249"/>
      <c r="B57" s="110">
        <v>5</v>
      </c>
      <c r="C57" s="412" t="s">
        <v>401</v>
      </c>
      <c r="D57" s="413"/>
      <c r="E57" s="413"/>
      <c r="F57" s="502" t="s">
        <v>410</v>
      </c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90"/>
      <c r="AD57" s="534">
        <v>2</v>
      </c>
      <c r="AE57" s="535"/>
      <c r="AF57" s="414"/>
      <c r="AG57" s="415"/>
      <c r="AH57" s="501">
        <v>2</v>
      </c>
      <c r="AI57" s="415"/>
      <c r="AJ57" s="86"/>
      <c r="AK57" s="499">
        <f t="shared" si="4"/>
        <v>72</v>
      </c>
      <c r="AL57" s="524"/>
      <c r="AM57" s="492">
        <f t="shared" si="5"/>
        <v>34</v>
      </c>
      <c r="AN57" s="492"/>
      <c r="AO57" s="492">
        <v>0</v>
      </c>
      <c r="AP57" s="492"/>
      <c r="AQ57" s="492">
        <v>0</v>
      </c>
      <c r="AR57" s="492"/>
      <c r="AS57" s="492">
        <v>0</v>
      </c>
      <c r="AT57" s="492"/>
      <c r="AU57" s="492">
        <v>34</v>
      </c>
      <c r="AV57" s="492"/>
      <c r="AW57" s="393">
        <v>38</v>
      </c>
      <c r="AX57" s="394"/>
      <c r="AY57" s="206"/>
      <c r="AZ57" s="205" t="s">
        <v>407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>
      <c r="A58" s="249"/>
      <c r="B58" s="110">
        <v>6</v>
      </c>
      <c r="C58" s="412" t="s">
        <v>401</v>
      </c>
      <c r="D58" s="413"/>
      <c r="E58" s="413"/>
      <c r="F58" s="502" t="s">
        <v>411</v>
      </c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90"/>
      <c r="AD58" s="534">
        <v>2</v>
      </c>
      <c r="AE58" s="535"/>
      <c r="AF58" s="414"/>
      <c r="AG58" s="415"/>
      <c r="AH58" s="501">
        <v>7</v>
      </c>
      <c r="AI58" s="415"/>
      <c r="AJ58" s="86"/>
      <c r="AK58" s="499">
        <f t="shared" si="4"/>
        <v>72</v>
      </c>
      <c r="AL58" s="524"/>
      <c r="AM58" s="492">
        <f t="shared" si="5"/>
        <v>72</v>
      </c>
      <c r="AN58" s="492"/>
      <c r="AO58" s="492">
        <v>0</v>
      </c>
      <c r="AP58" s="492"/>
      <c r="AQ58" s="492">
        <v>0</v>
      </c>
      <c r="AR58" s="492"/>
      <c r="AS58" s="492">
        <v>72</v>
      </c>
      <c r="AT58" s="492"/>
      <c r="AU58" s="492">
        <v>0</v>
      </c>
      <c r="AV58" s="492"/>
      <c r="AW58" s="393">
        <v>0</v>
      </c>
      <c r="AX58" s="394"/>
      <c r="AY58" s="206"/>
      <c r="AZ58" s="205"/>
      <c r="BA58" s="205"/>
      <c r="BB58" s="205"/>
      <c r="BC58" s="205"/>
      <c r="BD58" s="205"/>
      <c r="BE58" s="205" t="s">
        <v>405</v>
      </c>
      <c r="BF58" s="205"/>
      <c r="BG58" s="205"/>
      <c r="BH58" s="205"/>
      <c r="BI58" s="205"/>
      <c r="BJ58" s="207"/>
    </row>
    <row r="59" spans="1:62" s="27" customFormat="1" ht="12" customHeight="1">
      <c r="B59" s="102"/>
      <c r="C59" s="491" t="s">
        <v>401</v>
      </c>
      <c r="D59" s="413"/>
      <c r="E59" s="413"/>
      <c r="F59" s="489" t="s">
        <v>412</v>
      </c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90"/>
      <c r="AD59" s="532"/>
      <c r="AE59" s="533"/>
      <c r="AF59" s="391"/>
      <c r="AG59" s="399"/>
      <c r="AH59" s="488"/>
      <c r="AI59" s="399"/>
      <c r="AJ59" s="103"/>
      <c r="AK59" s="398">
        <f t="shared" si="4"/>
        <v>0</v>
      </c>
      <c r="AL59" s="399"/>
      <c r="AM59" s="397">
        <f t="shared" si="5"/>
        <v>0</v>
      </c>
      <c r="AN59" s="397"/>
      <c r="AO59" s="397"/>
      <c r="AP59" s="397"/>
      <c r="AQ59" s="397"/>
      <c r="AR59" s="397"/>
      <c r="AS59" s="397"/>
      <c r="AT59" s="397"/>
      <c r="AU59" s="397"/>
      <c r="AV59" s="397"/>
      <c r="AW59" s="391"/>
      <c r="AX59" s="392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1:62" s="24" customFormat="1">
      <c r="A60" s="249"/>
      <c r="B60" s="110">
        <v>7</v>
      </c>
      <c r="C60" s="412" t="s">
        <v>401</v>
      </c>
      <c r="D60" s="413"/>
      <c r="E60" s="413"/>
      <c r="F60" s="502" t="s">
        <v>413</v>
      </c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90"/>
      <c r="AD60" s="534">
        <v>5</v>
      </c>
      <c r="AE60" s="535"/>
      <c r="AF60" s="414">
        <v>11</v>
      </c>
      <c r="AG60" s="415"/>
      <c r="AH60" s="501">
        <v>11</v>
      </c>
      <c r="AI60" s="415"/>
      <c r="AJ60" s="86"/>
      <c r="AK60" s="499">
        <f t="shared" si="4"/>
        <v>180</v>
      </c>
      <c r="AL60" s="524"/>
      <c r="AM60" s="492">
        <f t="shared" si="5"/>
        <v>72</v>
      </c>
      <c r="AN60" s="492"/>
      <c r="AO60" s="492">
        <v>36</v>
      </c>
      <c r="AP60" s="492"/>
      <c r="AQ60" s="492">
        <v>0</v>
      </c>
      <c r="AR60" s="492"/>
      <c r="AS60" s="492">
        <v>0</v>
      </c>
      <c r="AT60" s="492"/>
      <c r="AU60" s="492">
        <v>36</v>
      </c>
      <c r="AV60" s="492"/>
      <c r="AW60" s="393">
        <v>108</v>
      </c>
      <c r="AX60" s="394"/>
      <c r="AY60" s="206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 t="s">
        <v>405</v>
      </c>
      <c r="BJ60" s="207"/>
    </row>
    <row r="61" spans="1:62" s="27" customFormat="1" ht="12" customHeight="1">
      <c r="B61" s="102"/>
      <c r="C61" s="491" t="s">
        <v>401</v>
      </c>
      <c r="D61" s="413"/>
      <c r="E61" s="413"/>
      <c r="F61" s="489" t="s">
        <v>414</v>
      </c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90"/>
      <c r="AD61" s="532"/>
      <c r="AE61" s="533"/>
      <c r="AF61" s="391"/>
      <c r="AG61" s="399"/>
      <c r="AH61" s="488"/>
      <c r="AI61" s="399"/>
      <c r="AJ61" s="103"/>
      <c r="AK61" s="398">
        <f t="shared" si="4"/>
        <v>0</v>
      </c>
      <c r="AL61" s="399"/>
      <c r="AM61" s="397">
        <f t="shared" si="5"/>
        <v>0</v>
      </c>
      <c r="AN61" s="397"/>
      <c r="AO61" s="397"/>
      <c r="AP61" s="397"/>
      <c r="AQ61" s="397"/>
      <c r="AR61" s="397"/>
      <c r="AS61" s="397"/>
      <c r="AT61" s="397"/>
      <c r="AU61" s="397"/>
      <c r="AV61" s="397"/>
      <c r="AW61" s="391"/>
      <c r="AX61" s="392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37.5" customHeight="1">
      <c r="A62" s="249"/>
      <c r="B62" s="110">
        <v>8</v>
      </c>
      <c r="C62" s="412" t="s">
        <v>401</v>
      </c>
      <c r="D62" s="413"/>
      <c r="E62" s="413"/>
      <c r="F62" s="502" t="s">
        <v>415</v>
      </c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90"/>
      <c r="AD62" s="534">
        <v>20</v>
      </c>
      <c r="AE62" s="535"/>
      <c r="AF62" s="414">
        <v>5</v>
      </c>
      <c r="AG62" s="415"/>
      <c r="AH62" s="536" t="s">
        <v>416</v>
      </c>
      <c r="AI62" s="537"/>
      <c r="AJ62" s="86"/>
      <c r="AK62" s="499">
        <f t="shared" si="4"/>
        <v>720</v>
      </c>
      <c r="AL62" s="524"/>
      <c r="AM62" s="492">
        <f t="shared" si="5"/>
        <v>352</v>
      </c>
      <c r="AN62" s="492"/>
      <c r="AO62" s="492">
        <v>0</v>
      </c>
      <c r="AP62" s="492"/>
      <c r="AQ62" s="492">
        <v>0</v>
      </c>
      <c r="AR62" s="492"/>
      <c r="AS62" s="492">
        <v>0</v>
      </c>
      <c r="AT62" s="492"/>
      <c r="AU62" s="492">
        <v>352</v>
      </c>
      <c r="AV62" s="492"/>
      <c r="AW62" s="393">
        <v>368</v>
      </c>
      <c r="AX62" s="394"/>
      <c r="AY62" s="206" t="s">
        <v>407</v>
      </c>
      <c r="AZ62" s="205" t="s">
        <v>407</v>
      </c>
      <c r="BA62" s="205" t="s">
        <v>407</v>
      </c>
      <c r="BB62" s="205" t="s">
        <v>407</v>
      </c>
      <c r="BC62" s="205" t="s">
        <v>405</v>
      </c>
      <c r="BD62" s="205"/>
      <c r="BE62" s="205" t="s">
        <v>407</v>
      </c>
      <c r="BF62" s="205" t="s">
        <v>407</v>
      </c>
      <c r="BG62" s="205" t="s">
        <v>407</v>
      </c>
      <c r="BH62" s="205" t="s">
        <v>407</v>
      </c>
      <c r="BI62" s="205"/>
      <c r="BJ62" s="207"/>
    </row>
    <row r="63" spans="1:62" s="24" customFormat="1">
      <c r="A63" s="249"/>
      <c r="B63" s="110">
        <v>9</v>
      </c>
      <c r="C63" s="412" t="s">
        <v>401</v>
      </c>
      <c r="D63" s="413"/>
      <c r="E63" s="413"/>
      <c r="F63" s="502" t="s">
        <v>417</v>
      </c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490"/>
      <c r="AD63" s="534">
        <v>4</v>
      </c>
      <c r="AE63" s="535"/>
      <c r="AF63" s="414">
        <v>11</v>
      </c>
      <c r="AG63" s="415"/>
      <c r="AH63" s="501"/>
      <c r="AI63" s="415"/>
      <c r="AJ63" s="86"/>
      <c r="AK63" s="499">
        <f t="shared" si="4"/>
        <v>144</v>
      </c>
      <c r="AL63" s="524"/>
      <c r="AM63" s="492">
        <f t="shared" si="5"/>
        <v>72</v>
      </c>
      <c r="AN63" s="492"/>
      <c r="AO63" s="492">
        <v>36</v>
      </c>
      <c r="AP63" s="492"/>
      <c r="AQ63" s="492">
        <v>0</v>
      </c>
      <c r="AR63" s="492"/>
      <c r="AS63" s="492">
        <v>0</v>
      </c>
      <c r="AT63" s="492"/>
      <c r="AU63" s="492">
        <v>36</v>
      </c>
      <c r="AV63" s="492"/>
      <c r="AW63" s="393">
        <v>72</v>
      </c>
      <c r="AX63" s="394"/>
      <c r="AY63" s="206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 t="s">
        <v>405</v>
      </c>
      <c r="BJ63" s="207"/>
    </row>
    <row r="64" spans="1:62" s="27" customFormat="1" ht="12" customHeight="1">
      <c r="B64" s="102"/>
      <c r="C64" s="491" t="s">
        <v>418</v>
      </c>
      <c r="D64" s="413"/>
      <c r="E64" s="413"/>
      <c r="F64" s="489" t="s">
        <v>419</v>
      </c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490"/>
      <c r="AD64" s="532">
        <v>161</v>
      </c>
      <c r="AE64" s="533"/>
      <c r="AF64" s="391"/>
      <c r="AG64" s="399"/>
      <c r="AH64" s="488"/>
      <c r="AI64" s="399"/>
      <c r="AJ64" s="103"/>
      <c r="AK64" s="398">
        <f t="shared" si="4"/>
        <v>5796</v>
      </c>
      <c r="AL64" s="399"/>
      <c r="AM64" s="397">
        <f t="shared" si="5"/>
        <v>3048</v>
      </c>
      <c r="AN64" s="397"/>
      <c r="AO64" s="397">
        <v>1294</v>
      </c>
      <c r="AP64" s="397"/>
      <c r="AQ64" s="397">
        <v>70</v>
      </c>
      <c r="AR64" s="397"/>
      <c r="AS64" s="397">
        <v>526</v>
      </c>
      <c r="AT64" s="397"/>
      <c r="AU64" s="397">
        <v>1158</v>
      </c>
      <c r="AV64" s="397"/>
      <c r="AW64" s="391">
        <v>2748</v>
      </c>
      <c r="AX64" s="392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7" customFormat="1" ht="12" customHeight="1">
      <c r="B65" s="102"/>
      <c r="C65" s="491" t="s">
        <v>418</v>
      </c>
      <c r="D65" s="413"/>
      <c r="E65" s="413"/>
      <c r="F65" s="489" t="s">
        <v>420</v>
      </c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413"/>
      <c r="AC65" s="490"/>
      <c r="AD65" s="532"/>
      <c r="AE65" s="533"/>
      <c r="AF65" s="391"/>
      <c r="AG65" s="399"/>
      <c r="AH65" s="488"/>
      <c r="AI65" s="399"/>
      <c r="AJ65" s="103"/>
      <c r="AK65" s="398">
        <f t="shared" si="4"/>
        <v>0</v>
      </c>
      <c r="AL65" s="399"/>
      <c r="AM65" s="397">
        <f t="shared" si="5"/>
        <v>0</v>
      </c>
      <c r="AN65" s="397"/>
      <c r="AO65" s="397"/>
      <c r="AP65" s="397"/>
      <c r="AQ65" s="397"/>
      <c r="AR65" s="397"/>
      <c r="AS65" s="397"/>
      <c r="AT65" s="397"/>
      <c r="AU65" s="397"/>
      <c r="AV65" s="397"/>
      <c r="AW65" s="391"/>
      <c r="AX65" s="392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>
      <c r="A66" s="249"/>
      <c r="B66" s="110">
        <v>10</v>
      </c>
      <c r="C66" s="412" t="s">
        <v>418</v>
      </c>
      <c r="D66" s="413"/>
      <c r="E66" s="413"/>
      <c r="F66" s="502" t="s">
        <v>421</v>
      </c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  <c r="T66" s="413"/>
      <c r="U66" s="413"/>
      <c r="V66" s="413"/>
      <c r="W66" s="413"/>
      <c r="X66" s="413"/>
      <c r="Y66" s="413"/>
      <c r="Z66" s="413"/>
      <c r="AA66" s="413"/>
      <c r="AB66" s="413"/>
      <c r="AC66" s="490"/>
      <c r="AD66" s="534">
        <v>25</v>
      </c>
      <c r="AE66" s="535"/>
      <c r="AF66" s="414" t="s">
        <v>423</v>
      </c>
      <c r="AG66" s="415"/>
      <c r="AH66" s="501" t="s">
        <v>423</v>
      </c>
      <c r="AI66" s="415"/>
      <c r="AJ66" s="86"/>
      <c r="AK66" s="499">
        <f t="shared" si="4"/>
        <v>900</v>
      </c>
      <c r="AL66" s="524"/>
      <c r="AM66" s="492">
        <f t="shared" si="5"/>
        <v>424</v>
      </c>
      <c r="AN66" s="492"/>
      <c r="AO66" s="492">
        <v>194</v>
      </c>
      <c r="AP66" s="492"/>
      <c r="AQ66" s="492">
        <v>0</v>
      </c>
      <c r="AR66" s="492"/>
      <c r="AS66" s="492">
        <v>0</v>
      </c>
      <c r="AT66" s="492"/>
      <c r="AU66" s="492">
        <v>230</v>
      </c>
      <c r="AV66" s="492"/>
      <c r="AW66" s="393">
        <v>476</v>
      </c>
      <c r="AX66" s="394"/>
      <c r="AY66" s="206" t="s">
        <v>422</v>
      </c>
      <c r="AZ66" s="205" t="s">
        <v>422</v>
      </c>
      <c r="BA66" s="205" t="s">
        <v>422</v>
      </c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>
      <c r="A67" s="249"/>
      <c r="B67" s="110">
        <v>11</v>
      </c>
      <c r="C67" s="412" t="s">
        <v>418</v>
      </c>
      <c r="D67" s="413"/>
      <c r="E67" s="413"/>
      <c r="F67" s="502" t="s">
        <v>424</v>
      </c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413"/>
      <c r="W67" s="413"/>
      <c r="X67" s="413"/>
      <c r="Y67" s="413"/>
      <c r="Z67" s="413"/>
      <c r="AA67" s="413"/>
      <c r="AB67" s="413"/>
      <c r="AC67" s="490"/>
      <c r="AD67" s="534">
        <v>4</v>
      </c>
      <c r="AE67" s="535"/>
      <c r="AF67" s="414">
        <v>4</v>
      </c>
      <c r="AG67" s="415"/>
      <c r="AH67" s="501">
        <v>4</v>
      </c>
      <c r="AI67" s="415"/>
      <c r="AJ67" s="86"/>
      <c r="AK67" s="499">
        <f t="shared" si="4"/>
        <v>144</v>
      </c>
      <c r="AL67" s="524"/>
      <c r="AM67" s="492">
        <f t="shared" si="5"/>
        <v>68</v>
      </c>
      <c r="AN67" s="492"/>
      <c r="AO67" s="492">
        <v>34</v>
      </c>
      <c r="AP67" s="492"/>
      <c r="AQ67" s="492">
        <v>0</v>
      </c>
      <c r="AR67" s="492"/>
      <c r="AS67" s="492">
        <v>0</v>
      </c>
      <c r="AT67" s="492"/>
      <c r="AU67" s="492">
        <v>34</v>
      </c>
      <c r="AV67" s="492"/>
      <c r="AW67" s="393">
        <v>76</v>
      </c>
      <c r="AX67" s="394"/>
      <c r="AY67" s="206"/>
      <c r="AZ67" s="205"/>
      <c r="BA67" s="205"/>
      <c r="BB67" s="205" t="s">
        <v>405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>
      <c r="A68" s="249"/>
      <c r="B68" s="110">
        <v>12</v>
      </c>
      <c r="C68" s="412" t="s">
        <v>418</v>
      </c>
      <c r="D68" s="413"/>
      <c r="E68" s="413"/>
      <c r="F68" s="502" t="s">
        <v>425</v>
      </c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  <c r="T68" s="413"/>
      <c r="U68" s="413"/>
      <c r="V68" s="413"/>
      <c r="W68" s="413"/>
      <c r="X68" s="413"/>
      <c r="Y68" s="413"/>
      <c r="Z68" s="413"/>
      <c r="AA68" s="413"/>
      <c r="AB68" s="413"/>
      <c r="AC68" s="490"/>
      <c r="AD68" s="534">
        <v>11</v>
      </c>
      <c r="AE68" s="535"/>
      <c r="AF68" s="414" t="s">
        <v>426</v>
      </c>
      <c r="AG68" s="415"/>
      <c r="AH68" s="501" t="s">
        <v>426</v>
      </c>
      <c r="AI68" s="415"/>
      <c r="AJ68" s="86"/>
      <c r="AK68" s="499">
        <f t="shared" si="4"/>
        <v>396</v>
      </c>
      <c r="AL68" s="524"/>
      <c r="AM68" s="492">
        <f t="shared" si="5"/>
        <v>140</v>
      </c>
      <c r="AN68" s="492"/>
      <c r="AO68" s="492">
        <v>70</v>
      </c>
      <c r="AP68" s="492"/>
      <c r="AQ68" s="492">
        <v>0</v>
      </c>
      <c r="AR68" s="492"/>
      <c r="AS68" s="492">
        <v>0</v>
      </c>
      <c r="AT68" s="492"/>
      <c r="AU68" s="492">
        <v>70</v>
      </c>
      <c r="AV68" s="492"/>
      <c r="AW68" s="393">
        <v>256</v>
      </c>
      <c r="AX68" s="394"/>
      <c r="AY68" s="206"/>
      <c r="AZ68" s="205"/>
      <c r="BA68" s="205"/>
      <c r="BB68" s="205"/>
      <c r="BC68" s="205" t="s">
        <v>405</v>
      </c>
      <c r="BD68" s="205" t="s">
        <v>405</v>
      </c>
      <c r="BE68" s="205"/>
      <c r="BF68" s="205"/>
      <c r="BG68" s="205"/>
      <c r="BH68" s="205"/>
      <c r="BI68" s="205"/>
      <c r="BJ68" s="207"/>
    </row>
    <row r="69" spans="1:62" s="27" customFormat="1" ht="12" customHeight="1">
      <c r="B69" s="102"/>
      <c r="C69" s="491" t="s">
        <v>418</v>
      </c>
      <c r="D69" s="413"/>
      <c r="E69" s="413"/>
      <c r="F69" s="489" t="s">
        <v>427</v>
      </c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90"/>
      <c r="AD69" s="532"/>
      <c r="AE69" s="533"/>
      <c r="AF69" s="391"/>
      <c r="AG69" s="399"/>
      <c r="AH69" s="488"/>
      <c r="AI69" s="399"/>
      <c r="AJ69" s="103"/>
      <c r="AK69" s="398">
        <f t="shared" si="4"/>
        <v>0</v>
      </c>
      <c r="AL69" s="399"/>
      <c r="AM69" s="397">
        <f t="shared" si="5"/>
        <v>0</v>
      </c>
      <c r="AN69" s="397"/>
      <c r="AO69" s="397"/>
      <c r="AP69" s="397"/>
      <c r="AQ69" s="397"/>
      <c r="AR69" s="397"/>
      <c r="AS69" s="397"/>
      <c r="AT69" s="397"/>
      <c r="AU69" s="397"/>
      <c r="AV69" s="397"/>
      <c r="AW69" s="391"/>
      <c r="AX69" s="392"/>
      <c r="AY69" s="104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6"/>
    </row>
    <row r="70" spans="1:62" s="24" customFormat="1">
      <c r="A70" s="249"/>
      <c r="B70" s="110">
        <v>13</v>
      </c>
      <c r="C70" s="412" t="s">
        <v>418</v>
      </c>
      <c r="D70" s="413"/>
      <c r="E70" s="413"/>
      <c r="F70" s="502" t="s">
        <v>428</v>
      </c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  <c r="T70" s="413"/>
      <c r="U70" s="413"/>
      <c r="V70" s="413"/>
      <c r="W70" s="413"/>
      <c r="X70" s="413"/>
      <c r="Y70" s="413"/>
      <c r="Z70" s="413"/>
      <c r="AA70" s="413"/>
      <c r="AB70" s="413"/>
      <c r="AC70" s="490"/>
      <c r="AD70" s="534">
        <v>4</v>
      </c>
      <c r="AE70" s="535"/>
      <c r="AF70" s="414"/>
      <c r="AG70" s="415"/>
      <c r="AH70" s="501">
        <v>4</v>
      </c>
      <c r="AI70" s="415"/>
      <c r="AJ70" s="86"/>
      <c r="AK70" s="499">
        <f t="shared" si="4"/>
        <v>144</v>
      </c>
      <c r="AL70" s="524"/>
      <c r="AM70" s="492">
        <f t="shared" si="5"/>
        <v>68</v>
      </c>
      <c r="AN70" s="492"/>
      <c r="AO70" s="492">
        <v>34</v>
      </c>
      <c r="AP70" s="492"/>
      <c r="AQ70" s="492">
        <v>0</v>
      </c>
      <c r="AR70" s="492"/>
      <c r="AS70" s="492">
        <v>0</v>
      </c>
      <c r="AT70" s="492"/>
      <c r="AU70" s="492">
        <v>34</v>
      </c>
      <c r="AV70" s="492"/>
      <c r="AW70" s="393">
        <v>76</v>
      </c>
      <c r="AX70" s="394"/>
      <c r="AY70" s="206"/>
      <c r="AZ70" s="205"/>
      <c r="BA70" s="205"/>
      <c r="BB70" s="205" t="s">
        <v>405</v>
      </c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>
      <c r="A71" s="249"/>
      <c r="B71" s="110">
        <v>14</v>
      </c>
      <c r="C71" s="412" t="s">
        <v>418</v>
      </c>
      <c r="D71" s="413"/>
      <c r="E71" s="413"/>
      <c r="F71" s="502" t="s">
        <v>429</v>
      </c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90"/>
      <c r="AD71" s="534">
        <v>3</v>
      </c>
      <c r="AE71" s="535"/>
      <c r="AF71" s="414">
        <v>3</v>
      </c>
      <c r="AG71" s="415"/>
      <c r="AH71" s="501">
        <v>3</v>
      </c>
      <c r="AI71" s="415"/>
      <c r="AJ71" s="86"/>
      <c r="AK71" s="499">
        <f t="shared" si="4"/>
        <v>108</v>
      </c>
      <c r="AL71" s="524"/>
      <c r="AM71" s="492">
        <f t="shared" si="5"/>
        <v>72</v>
      </c>
      <c r="AN71" s="492"/>
      <c r="AO71" s="492">
        <v>18</v>
      </c>
      <c r="AP71" s="492"/>
      <c r="AQ71" s="492">
        <v>0</v>
      </c>
      <c r="AR71" s="492"/>
      <c r="AS71" s="492">
        <v>0</v>
      </c>
      <c r="AT71" s="492"/>
      <c r="AU71" s="492">
        <v>54</v>
      </c>
      <c r="AV71" s="492"/>
      <c r="AW71" s="393">
        <v>36</v>
      </c>
      <c r="AX71" s="394"/>
      <c r="AY71" s="206"/>
      <c r="AZ71" s="205"/>
      <c r="BA71" s="205" t="s">
        <v>405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7" customFormat="1" ht="12" customHeight="1">
      <c r="B72" s="102"/>
      <c r="C72" s="491" t="s">
        <v>418</v>
      </c>
      <c r="D72" s="413"/>
      <c r="E72" s="413"/>
      <c r="F72" s="489" t="s">
        <v>430</v>
      </c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  <c r="T72" s="413"/>
      <c r="U72" s="413"/>
      <c r="V72" s="413"/>
      <c r="W72" s="413"/>
      <c r="X72" s="413"/>
      <c r="Y72" s="413"/>
      <c r="Z72" s="413"/>
      <c r="AA72" s="413"/>
      <c r="AB72" s="413"/>
      <c r="AC72" s="490"/>
      <c r="AD72" s="532"/>
      <c r="AE72" s="533"/>
      <c r="AF72" s="391"/>
      <c r="AG72" s="399"/>
      <c r="AH72" s="488"/>
      <c r="AI72" s="399"/>
      <c r="AJ72" s="103"/>
      <c r="AK72" s="398">
        <f t="shared" si="4"/>
        <v>0</v>
      </c>
      <c r="AL72" s="399"/>
      <c r="AM72" s="397">
        <f t="shared" si="5"/>
        <v>0</v>
      </c>
      <c r="AN72" s="397"/>
      <c r="AO72" s="397"/>
      <c r="AP72" s="397"/>
      <c r="AQ72" s="397"/>
      <c r="AR72" s="397"/>
      <c r="AS72" s="397"/>
      <c r="AT72" s="397"/>
      <c r="AU72" s="397"/>
      <c r="AV72" s="397"/>
      <c r="AW72" s="391"/>
      <c r="AX72" s="392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1:62" s="24" customFormat="1">
      <c r="A73" s="249"/>
      <c r="B73" s="110">
        <v>15</v>
      </c>
      <c r="C73" s="412" t="s">
        <v>418</v>
      </c>
      <c r="D73" s="413"/>
      <c r="E73" s="413"/>
      <c r="F73" s="502" t="s">
        <v>431</v>
      </c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90"/>
      <c r="AD73" s="534">
        <v>4</v>
      </c>
      <c r="AE73" s="535"/>
      <c r="AF73" s="414">
        <v>1</v>
      </c>
      <c r="AG73" s="415"/>
      <c r="AH73" s="501">
        <v>1</v>
      </c>
      <c r="AI73" s="415"/>
      <c r="AJ73" s="86"/>
      <c r="AK73" s="499">
        <f t="shared" si="4"/>
        <v>144</v>
      </c>
      <c r="AL73" s="524"/>
      <c r="AM73" s="492">
        <f t="shared" si="5"/>
        <v>72</v>
      </c>
      <c r="AN73" s="492"/>
      <c r="AO73" s="492">
        <v>36</v>
      </c>
      <c r="AP73" s="492"/>
      <c r="AQ73" s="492">
        <v>0</v>
      </c>
      <c r="AR73" s="492"/>
      <c r="AS73" s="492">
        <v>0</v>
      </c>
      <c r="AT73" s="492"/>
      <c r="AU73" s="492">
        <v>36</v>
      </c>
      <c r="AV73" s="492"/>
      <c r="AW73" s="393">
        <v>72</v>
      </c>
      <c r="AX73" s="394"/>
      <c r="AY73" s="206" t="s">
        <v>405</v>
      </c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>
      <c r="A74" s="249"/>
      <c r="B74" s="110">
        <v>16</v>
      </c>
      <c r="C74" s="412" t="s">
        <v>418</v>
      </c>
      <c r="D74" s="413"/>
      <c r="E74" s="413"/>
      <c r="F74" s="502" t="s">
        <v>432</v>
      </c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90"/>
      <c r="AD74" s="534">
        <v>4</v>
      </c>
      <c r="AE74" s="535"/>
      <c r="AF74" s="414">
        <v>4</v>
      </c>
      <c r="AG74" s="415"/>
      <c r="AH74" s="501">
        <v>4</v>
      </c>
      <c r="AI74" s="415"/>
      <c r="AJ74" s="86"/>
      <c r="AK74" s="499">
        <f t="shared" si="4"/>
        <v>144</v>
      </c>
      <c r="AL74" s="524"/>
      <c r="AM74" s="492">
        <f t="shared" si="5"/>
        <v>68</v>
      </c>
      <c r="AN74" s="492"/>
      <c r="AO74" s="492">
        <v>34</v>
      </c>
      <c r="AP74" s="492"/>
      <c r="AQ74" s="492">
        <v>0</v>
      </c>
      <c r="AR74" s="492"/>
      <c r="AS74" s="492">
        <v>0</v>
      </c>
      <c r="AT74" s="492"/>
      <c r="AU74" s="492">
        <v>34</v>
      </c>
      <c r="AV74" s="492"/>
      <c r="AW74" s="393">
        <v>76</v>
      </c>
      <c r="AX74" s="394"/>
      <c r="AY74" s="206"/>
      <c r="AZ74" s="205"/>
      <c r="BA74" s="205"/>
      <c r="BB74" s="205" t="s">
        <v>405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7" customFormat="1" ht="12" customHeight="1">
      <c r="B75" s="102"/>
      <c r="C75" s="491" t="s">
        <v>418</v>
      </c>
      <c r="D75" s="413"/>
      <c r="E75" s="413"/>
      <c r="F75" s="489" t="s">
        <v>433</v>
      </c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90"/>
      <c r="AD75" s="532"/>
      <c r="AE75" s="533"/>
      <c r="AF75" s="391"/>
      <c r="AG75" s="399"/>
      <c r="AH75" s="488"/>
      <c r="AI75" s="399"/>
      <c r="AJ75" s="103"/>
      <c r="AK75" s="398">
        <f t="shared" si="4"/>
        <v>0</v>
      </c>
      <c r="AL75" s="399"/>
      <c r="AM75" s="397">
        <f t="shared" si="5"/>
        <v>0</v>
      </c>
      <c r="AN75" s="397"/>
      <c r="AO75" s="397"/>
      <c r="AP75" s="397"/>
      <c r="AQ75" s="397"/>
      <c r="AR75" s="397"/>
      <c r="AS75" s="397"/>
      <c r="AT75" s="397"/>
      <c r="AU75" s="397"/>
      <c r="AV75" s="397"/>
      <c r="AW75" s="391"/>
      <c r="AX75" s="392"/>
      <c r="AY75" s="104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6"/>
    </row>
    <row r="76" spans="1:62" s="24" customFormat="1">
      <c r="A76" s="249"/>
      <c r="B76" s="110">
        <v>17</v>
      </c>
      <c r="C76" s="412" t="s">
        <v>418</v>
      </c>
      <c r="D76" s="413"/>
      <c r="E76" s="413"/>
      <c r="F76" s="502" t="s">
        <v>434</v>
      </c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3"/>
      <c r="Y76" s="413"/>
      <c r="Z76" s="413"/>
      <c r="AA76" s="413"/>
      <c r="AB76" s="413"/>
      <c r="AC76" s="490"/>
      <c r="AD76" s="534">
        <v>9</v>
      </c>
      <c r="AE76" s="535"/>
      <c r="AF76" s="414" t="s">
        <v>435</v>
      </c>
      <c r="AG76" s="415"/>
      <c r="AH76" s="501" t="s">
        <v>435</v>
      </c>
      <c r="AI76" s="415"/>
      <c r="AJ76" s="86"/>
      <c r="AK76" s="499">
        <f t="shared" si="4"/>
        <v>324</v>
      </c>
      <c r="AL76" s="524"/>
      <c r="AM76" s="492">
        <f t="shared" si="5"/>
        <v>208</v>
      </c>
      <c r="AN76" s="492"/>
      <c r="AO76" s="492">
        <v>104</v>
      </c>
      <c r="AP76" s="492"/>
      <c r="AQ76" s="492">
        <v>0</v>
      </c>
      <c r="AR76" s="492"/>
      <c r="AS76" s="492">
        <v>0</v>
      </c>
      <c r="AT76" s="492"/>
      <c r="AU76" s="492">
        <v>104</v>
      </c>
      <c r="AV76" s="492"/>
      <c r="AW76" s="393">
        <v>116</v>
      </c>
      <c r="AX76" s="394"/>
      <c r="AY76" s="206"/>
      <c r="AZ76" s="205" t="s">
        <v>422</v>
      </c>
      <c r="BA76" s="205" t="s">
        <v>405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24" customFormat="1">
      <c r="A77" s="249"/>
      <c r="B77" s="110">
        <v>18</v>
      </c>
      <c r="C77" s="412" t="s">
        <v>418</v>
      </c>
      <c r="D77" s="413"/>
      <c r="E77" s="413"/>
      <c r="F77" s="502" t="s">
        <v>436</v>
      </c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3"/>
      <c r="Y77" s="413"/>
      <c r="Z77" s="413"/>
      <c r="AA77" s="413"/>
      <c r="AB77" s="413"/>
      <c r="AC77" s="490"/>
      <c r="AD77" s="534">
        <v>11</v>
      </c>
      <c r="AE77" s="535"/>
      <c r="AF77" s="414" t="s">
        <v>426</v>
      </c>
      <c r="AG77" s="415"/>
      <c r="AH77" s="501" t="s">
        <v>426</v>
      </c>
      <c r="AI77" s="415"/>
      <c r="AJ77" s="86"/>
      <c r="AK77" s="499">
        <f t="shared" si="4"/>
        <v>396</v>
      </c>
      <c r="AL77" s="524"/>
      <c r="AM77" s="492">
        <f t="shared" si="5"/>
        <v>212</v>
      </c>
      <c r="AN77" s="492"/>
      <c r="AO77" s="492">
        <v>106</v>
      </c>
      <c r="AP77" s="492"/>
      <c r="AQ77" s="492">
        <v>0</v>
      </c>
      <c r="AR77" s="492"/>
      <c r="AS77" s="492">
        <v>0</v>
      </c>
      <c r="AT77" s="492"/>
      <c r="AU77" s="492">
        <v>106</v>
      </c>
      <c r="AV77" s="492"/>
      <c r="AW77" s="393">
        <v>184</v>
      </c>
      <c r="AX77" s="394"/>
      <c r="AY77" s="206"/>
      <c r="AZ77" s="205"/>
      <c r="BA77" s="205"/>
      <c r="BB77" s="205"/>
      <c r="BC77" s="205" t="s">
        <v>422</v>
      </c>
      <c r="BD77" s="205" t="s">
        <v>405</v>
      </c>
      <c r="BE77" s="205"/>
      <c r="BF77" s="205"/>
      <c r="BG77" s="205"/>
      <c r="BH77" s="205"/>
      <c r="BI77" s="205"/>
      <c r="BJ77" s="207"/>
    </row>
    <row r="78" spans="1:62" s="27" customFormat="1" ht="12" customHeight="1">
      <c r="B78" s="102"/>
      <c r="C78" s="491" t="s">
        <v>418</v>
      </c>
      <c r="D78" s="413"/>
      <c r="E78" s="413"/>
      <c r="F78" s="489" t="s">
        <v>437</v>
      </c>
      <c r="G78" s="413"/>
      <c r="H78" s="413"/>
      <c r="I78" s="413"/>
      <c r="J78" s="413"/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90"/>
      <c r="AD78" s="532"/>
      <c r="AE78" s="533"/>
      <c r="AF78" s="391"/>
      <c r="AG78" s="399"/>
      <c r="AH78" s="488"/>
      <c r="AI78" s="399"/>
      <c r="AJ78" s="103"/>
      <c r="AK78" s="398">
        <f t="shared" si="4"/>
        <v>0</v>
      </c>
      <c r="AL78" s="399"/>
      <c r="AM78" s="397">
        <f t="shared" si="5"/>
        <v>0</v>
      </c>
      <c r="AN78" s="397"/>
      <c r="AO78" s="397"/>
      <c r="AP78" s="397"/>
      <c r="AQ78" s="397"/>
      <c r="AR78" s="397"/>
      <c r="AS78" s="397"/>
      <c r="AT78" s="397"/>
      <c r="AU78" s="397"/>
      <c r="AV78" s="397"/>
      <c r="AW78" s="391"/>
      <c r="AX78" s="392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>
      <c r="A79" s="249"/>
      <c r="B79" s="110">
        <v>19</v>
      </c>
      <c r="C79" s="412" t="s">
        <v>418</v>
      </c>
      <c r="D79" s="413"/>
      <c r="E79" s="413"/>
      <c r="F79" s="502" t="s">
        <v>438</v>
      </c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90"/>
      <c r="AD79" s="534">
        <v>4</v>
      </c>
      <c r="AE79" s="535"/>
      <c r="AF79" s="414">
        <v>3</v>
      </c>
      <c r="AG79" s="415"/>
      <c r="AH79" s="501"/>
      <c r="AI79" s="415"/>
      <c r="AJ79" s="86"/>
      <c r="AK79" s="499">
        <f t="shared" si="4"/>
        <v>144</v>
      </c>
      <c r="AL79" s="524"/>
      <c r="AM79" s="492">
        <f t="shared" si="5"/>
        <v>72</v>
      </c>
      <c r="AN79" s="492"/>
      <c r="AO79" s="492">
        <v>0</v>
      </c>
      <c r="AP79" s="492"/>
      <c r="AQ79" s="492">
        <v>0</v>
      </c>
      <c r="AR79" s="492"/>
      <c r="AS79" s="492">
        <v>0</v>
      </c>
      <c r="AT79" s="492"/>
      <c r="AU79" s="492">
        <v>72</v>
      </c>
      <c r="AV79" s="492"/>
      <c r="AW79" s="393">
        <v>72</v>
      </c>
      <c r="AX79" s="394"/>
      <c r="AY79" s="206"/>
      <c r="AZ79" s="205"/>
      <c r="BA79" s="205" t="s">
        <v>405</v>
      </c>
      <c r="BB79" s="205"/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>
      <c r="A80" s="249"/>
      <c r="B80" s="110">
        <v>20</v>
      </c>
      <c r="C80" s="412" t="s">
        <v>418</v>
      </c>
      <c r="D80" s="413"/>
      <c r="E80" s="413"/>
      <c r="F80" s="502" t="s">
        <v>439</v>
      </c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3"/>
      <c r="AC80" s="490"/>
      <c r="AD80" s="534">
        <v>4</v>
      </c>
      <c r="AE80" s="535"/>
      <c r="AF80" s="414">
        <v>4</v>
      </c>
      <c r="AG80" s="415"/>
      <c r="AH80" s="501"/>
      <c r="AI80" s="415"/>
      <c r="AJ80" s="86"/>
      <c r="AK80" s="499">
        <f t="shared" ref="AK80:AK111" si="6">SUM(AM80,AW80)</f>
        <v>144</v>
      </c>
      <c r="AL80" s="524"/>
      <c r="AM80" s="492">
        <f t="shared" ref="AM80:AM111" si="7">SUM(AO80:AV80)</f>
        <v>68</v>
      </c>
      <c r="AN80" s="492"/>
      <c r="AO80" s="492">
        <v>34</v>
      </c>
      <c r="AP80" s="492"/>
      <c r="AQ80" s="492">
        <v>0</v>
      </c>
      <c r="AR80" s="492"/>
      <c r="AS80" s="492">
        <v>0</v>
      </c>
      <c r="AT80" s="492"/>
      <c r="AU80" s="492">
        <v>34</v>
      </c>
      <c r="AV80" s="492"/>
      <c r="AW80" s="393">
        <v>76</v>
      </c>
      <c r="AX80" s="394"/>
      <c r="AY80" s="206"/>
      <c r="AZ80" s="205"/>
      <c r="BA80" s="205"/>
      <c r="BB80" s="205" t="s">
        <v>405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>
      <c r="A81" s="249"/>
      <c r="B81" s="110">
        <v>21</v>
      </c>
      <c r="C81" s="412" t="s">
        <v>418</v>
      </c>
      <c r="D81" s="413"/>
      <c r="E81" s="413"/>
      <c r="F81" s="502" t="s">
        <v>440</v>
      </c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3"/>
      <c r="Z81" s="413"/>
      <c r="AA81" s="413"/>
      <c r="AB81" s="413"/>
      <c r="AC81" s="490"/>
      <c r="AD81" s="534">
        <v>6</v>
      </c>
      <c r="AE81" s="535"/>
      <c r="AF81" s="414">
        <v>6</v>
      </c>
      <c r="AG81" s="415"/>
      <c r="AH81" s="501"/>
      <c r="AI81" s="415"/>
      <c r="AJ81" s="86"/>
      <c r="AK81" s="499">
        <f t="shared" si="6"/>
        <v>216</v>
      </c>
      <c r="AL81" s="524"/>
      <c r="AM81" s="492">
        <f t="shared" si="7"/>
        <v>136</v>
      </c>
      <c r="AN81" s="492"/>
      <c r="AO81" s="492">
        <v>68</v>
      </c>
      <c r="AP81" s="492"/>
      <c r="AQ81" s="492">
        <v>0</v>
      </c>
      <c r="AR81" s="492"/>
      <c r="AS81" s="492">
        <v>0</v>
      </c>
      <c r="AT81" s="492"/>
      <c r="AU81" s="492">
        <v>68</v>
      </c>
      <c r="AV81" s="492"/>
      <c r="AW81" s="393">
        <v>80</v>
      </c>
      <c r="AX81" s="394"/>
      <c r="AY81" s="206"/>
      <c r="AZ81" s="205"/>
      <c r="BA81" s="205"/>
      <c r="BB81" s="205"/>
      <c r="BC81" s="205"/>
      <c r="BD81" s="205" t="s">
        <v>422</v>
      </c>
      <c r="BE81" s="205"/>
      <c r="BF81" s="205"/>
      <c r="BG81" s="205"/>
      <c r="BH81" s="205"/>
      <c r="BI81" s="205"/>
      <c r="BJ81" s="207"/>
    </row>
    <row r="82" spans="1:62" s="27" customFormat="1" ht="12" customHeight="1">
      <c r="B82" s="102"/>
      <c r="C82" s="491" t="s">
        <v>418</v>
      </c>
      <c r="D82" s="413"/>
      <c r="E82" s="413"/>
      <c r="F82" s="489" t="s">
        <v>441</v>
      </c>
      <c r="G82" s="413"/>
      <c r="H82" s="413"/>
      <c r="I82" s="413"/>
      <c r="J82" s="413"/>
      <c r="K82" s="413"/>
      <c r="L82" s="413"/>
      <c r="M82" s="413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3"/>
      <c r="Y82" s="413"/>
      <c r="Z82" s="413"/>
      <c r="AA82" s="413"/>
      <c r="AB82" s="413"/>
      <c r="AC82" s="490"/>
      <c r="AD82" s="532"/>
      <c r="AE82" s="533"/>
      <c r="AF82" s="391"/>
      <c r="AG82" s="399"/>
      <c r="AH82" s="488"/>
      <c r="AI82" s="399"/>
      <c r="AJ82" s="103"/>
      <c r="AK82" s="398">
        <f t="shared" si="6"/>
        <v>0</v>
      </c>
      <c r="AL82" s="399"/>
      <c r="AM82" s="397">
        <f t="shared" si="7"/>
        <v>0</v>
      </c>
      <c r="AN82" s="397"/>
      <c r="AO82" s="397"/>
      <c r="AP82" s="397"/>
      <c r="AQ82" s="397"/>
      <c r="AR82" s="397"/>
      <c r="AS82" s="397"/>
      <c r="AT82" s="397"/>
      <c r="AU82" s="397"/>
      <c r="AV82" s="397"/>
      <c r="AW82" s="391"/>
      <c r="AX82" s="392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>
      <c r="A83" s="249"/>
      <c r="B83" s="110">
        <v>22</v>
      </c>
      <c r="C83" s="412" t="s">
        <v>418</v>
      </c>
      <c r="D83" s="413"/>
      <c r="E83" s="413"/>
      <c r="F83" s="502" t="s">
        <v>442</v>
      </c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90"/>
      <c r="AD83" s="534">
        <v>3</v>
      </c>
      <c r="AE83" s="535"/>
      <c r="AF83" s="414">
        <v>1</v>
      </c>
      <c r="AG83" s="415"/>
      <c r="AH83" s="501"/>
      <c r="AI83" s="415"/>
      <c r="AJ83" s="86"/>
      <c r="AK83" s="499">
        <f t="shared" si="6"/>
        <v>108</v>
      </c>
      <c r="AL83" s="524"/>
      <c r="AM83" s="492">
        <f t="shared" si="7"/>
        <v>54</v>
      </c>
      <c r="AN83" s="492"/>
      <c r="AO83" s="492">
        <v>18</v>
      </c>
      <c r="AP83" s="492"/>
      <c r="AQ83" s="492">
        <v>0</v>
      </c>
      <c r="AR83" s="492"/>
      <c r="AS83" s="492">
        <v>0</v>
      </c>
      <c r="AT83" s="492"/>
      <c r="AU83" s="492">
        <v>36</v>
      </c>
      <c r="AV83" s="492"/>
      <c r="AW83" s="393">
        <v>54</v>
      </c>
      <c r="AX83" s="394"/>
      <c r="AY83" s="206" t="s">
        <v>443</v>
      </c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>
      <c r="A84" s="249"/>
      <c r="B84" s="110">
        <v>23</v>
      </c>
      <c r="C84" s="412" t="s">
        <v>418</v>
      </c>
      <c r="D84" s="413"/>
      <c r="E84" s="413"/>
      <c r="F84" s="502" t="s">
        <v>444</v>
      </c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3"/>
      <c r="AC84" s="490"/>
      <c r="AD84" s="534">
        <v>4</v>
      </c>
      <c r="AE84" s="535"/>
      <c r="AF84" s="414"/>
      <c r="AG84" s="415"/>
      <c r="AH84" s="501">
        <v>2</v>
      </c>
      <c r="AI84" s="415"/>
      <c r="AJ84" s="86"/>
      <c r="AK84" s="499">
        <f t="shared" si="6"/>
        <v>144</v>
      </c>
      <c r="AL84" s="524"/>
      <c r="AM84" s="492">
        <f t="shared" si="7"/>
        <v>68</v>
      </c>
      <c r="AN84" s="492"/>
      <c r="AO84" s="492">
        <v>34</v>
      </c>
      <c r="AP84" s="492"/>
      <c r="AQ84" s="492">
        <v>0</v>
      </c>
      <c r="AR84" s="492"/>
      <c r="AS84" s="492">
        <v>0</v>
      </c>
      <c r="AT84" s="492"/>
      <c r="AU84" s="492">
        <v>34</v>
      </c>
      <c r="AV84" s="492"/>
      <c r="AW84" s="393">
        <v>76</v>
      </c>
      <c r="AX84" s="394"/>
      <c r="AY84" s="206"/>
      <c r="AZ84" s="205" t="s">
        <v>405</v>
      </c>
      <c r="BA84" s="205"/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1:62" s="24" customFormat="1">
      <c r="A85" s="249"/>
      <c r="B85" s="110">
        <v>24</v>
      </c>
      <c r="C85" s="412" t="s">
        <v>418</v>
      </c>
      <c r="D85" s="413"/>
      <c r="E85" s="413"/>
      <c r="F85" s="502" t="s">
        <v>445</v>
      </c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3"/>
      <c r="Y85" s="413"/>
      <c r="Z85" s="413"/>
      <c r="AA85" s="413"/>
      <c r="AB85" s="413"/>
      <c r="AC85" s="490"/>
      <c r="AD85" s="534">
        <v>5</v>
      </c>
      <c r="AE85" s="535"/>
      <c r="AF85" s="414"/>
      <c r="AG85" s="415"/>
      <c r="AH85" s="501">
        <v>3</v>
      </c>
      <c r="AI85" s="415"/>
      <c r="AJ85" s="86"/>
      <c r="AK85" s="499">
        <f t="shared" si="6"/>
        <v>180</v>
      </c>
      <c r="AL85" s="524"/>
      <c r="AM85" s="492">
        <f t="shared" si="7"/>
        <v>108</v>
      </c>
      <c r="AN85" s="492"/>
      <c r="AO85" s="492">
        <v>36</v>
      </c>
      <c r="AP85" s="492"/>
      <c r="AQ85" s="492">
        <v>0</v>
      </c>
      <c r="AR85" s="492"/>
      <c r="AS85" s="492">
        <v>72</v>
      </c>
      <c r="AT85" s="492"/>
      <c r="AU85" s="492">
        <v>0</v>
      </c>
      <c r="AV85" s="492"/>
      <c r="AW85" s="393">
        <v>72</v>
      </c>
      <c r="AX85" s="394"/>
      <c r="AY85" s="206"/>
      <c r="AZ85" s="205"/>
      <c r="BA85" s="205" t="s">
        <v>446</v>
      </c>
      <c r="BB85" s="205"/>
      <c r="BC85" s="205"/>
      <c r="BD85" s="205"/>
      <c r="BE85" s="205"/>
      <c r="BF85" s="205"/>
      <c r="BG85" s="205"/>
      <c r="BH85" s="205"/>
      <c r="BI85" s="205"/>
      <c r="BJ85" s="207"/>
    </row>
    <row r="86" spans="1:62" s="27" customFormat="1" ht="12" customHeight="1">
      <c r="B86" s="102"/>
      <c r="C86" s="491" t="s">
        <v>418</v>
      </c>
      <c r="D86" s="413"/>
      <c r="E86" s="413"/>
      <c r="F86" s="489" t="s">
        <v>447</v>
      </c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3"/>
      <c r="Y86" s="413"/>
      <c r="Z86" s="413"/>
      <c r="AA86" s="413"/>
      <c r="AB86" s="413"/>
      <c r="AC86" s="490"/>
      <c r="AD86" s="532"/>
      <c r="AE86" s="533"/>
      <c r="AF86" s="391"/>
      <c r="AG86" s="399"/>
      <c r="AH86" s="488"/>
      <c r="AI86" s="399"/>
      <c r="AJ86" s="103"/>
      <c r="AK86" s="398">
        <f t="shared" si="6"/>
        <v>0</v>
      </c>
      <c r="AL86" s="399"/>
      <c r="AM86" s="397">
        <f t="shared" si="7"/>
        <v>0</v>
      </c>
      <c r="AN86" s="397"/>
      <c r="AO86" s="397"/>
      <c r="AP86" s="397"/>
      <c r="AQ86" s="397"/>
      <c r="AR86" s="397"/>
      <c r="AS86" s="397"/>
      <c r="AT86" s="397"/>
      <c r="AU86" s="397"/>
      <c r="AV86" s="397"/>
      <c r="AW86" s="391"/>
      <c r="AX86" s="392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>
      <c r="A87" s="249"/>
      <c r="B87" s="110">
        <v>25</v>
      </c>
      <c r="C87" s="412" t="s">
        <v>418</v>
      </c>
      <c r="D87" s="413"/>
      <c r="E87" s="413"/>
      <c r="F87" s="502" t="s">
        <v>448</v>
      </c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90"/>
      <c r="AD87" s="534">
        <v>3</v>
      </c>
      <c r="AE87" s="535"/>
      <c r="AF87" s="414"/>
      <c r="AG87" s="415"/>
      <c r="AH87" s="501">
        <v>1</v>
      </c>
      <c r="AI87" s="415"/>
      <c r="AJ87" s="86"/>
      <c r="AK87" s="499">
        <f t="shared" si="6"/>
        <v>108</v>
      </c>
      <c r="AL87" s="524"/>
      <c r="AM87" s="492">
        <f t="shared" si="7"/>
        <v>54</v>
      </c>
      <c r="AN87" s="492"/>
      <c r="AO87" s="492">
        <v>18</v>
      </c>
      <c r="AP87" s="492"/>
      <c r="AQ87" s="492">
        <v>0</v>
      </c>
      <c r="AR87" s="492"/>
      <c r="AS87" s="492">
        <v>0</v>
      </c>
      <c r="AT87" s="492"/>
      <c r="AU87" s="492">
        <v>36</v>
      </c>
      <c r="AV87" s="492"/>
      <c r="AW87" s="393">
        <v>54</v>
      </c>
      <c r="AX87" s="394"/>
      <c r="AY87" s="206" t="s">
        <v>443</v>
      </c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7"/>
    </row>
    <row r="88" spans="1:62" s="24" customFormat="1">
      <c r="A88" s="249"/>
      <c r="B88" s="110">
        <v>26</v>
      </c>
      <c r="C88" s="412" t="s">
        <v>418</v>
      </c>
      <c r="D88" s="413"/>
      <c r="E88" s="413"/>
      <c r="F88" s="502" t="s">
        <v>449</v>
      </c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90"/>
      <c r="AD88" s="534">
        <v>5</v>
      </c>
      <c r="AE88" s="535"/>
      <c r="AF88" s="414"/>
      <c r="AG88" s="415"/>
      <c r="AH88" s="501">
        <v>4</v>
      </c>
      <c r="AI88" s="415"/>
      <c r="AJ88" s="86"/>
      <c r="AK88" s="499">
        <f t="shared" si="6"/>
        <v>180</v>
      </c>
      <c r="AL88" s="524"/>
      <c r="AM88" s="492">
        <f t="shared" si="7"/>
        <v>68</v>
      </c>
      <c r="AN88" s="492"/>
      <c r="AO88" s="492">
        <v>34</v>
      </c>
      <c r="AP88" s="492"/>
      <c r="AQ88" s="492">
        <v>0</v>
      </c>
      <c r="AR88" s="492"/>
      <c r="AS88" s="492">
        <v>0</v>
      </c>
      <c r="AT88" s="492"/>
      <c r="AU88" s="492">
        <v>34</v>
      </c>
      <c r="AV88" s="492"/>
      <c r="AW88" s="393">
        <v>112</v>
      </c>
      <c r="AX88" s="394"/>
      <c r="AY88" s="206"/>
      <c r="AZ88" s="205"/>
      <c r="BA88" s="205"/>
      <c r="BB88" s="205" t="s">
        <v>405</v>
      </c>
      <c r="BC88" s="205"/>
      <c r="BD88" s="205"/>
      <c r="BE88" s="205"/>
      <c r="BF88" s="205"/>
      <c r="BG88" s="205"/>
      <c r="BH88" s="205"/>
      <c r="BI88" s="205"/>
      <c r="BJ88" s="207"/>
    </row>
    <row r="89" spans="1:62" s="24" customFormat="1">
      <c r="A89" s="249"/>
      <c r="B89" s="110">
        <v>27</v>
      </c>
      <c r="C89" s="412" t="s">
        <v>418</v>
      </c>
      <c r="D89" s="413"/>
      <c r="E89" s="413"/>
      <c r="F89" s="502" t="s">
        <v>450</v>
      </c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90"/>
      <c r="AD89" s="534">
        <v>5</v>
      </c>
      <c r="AE89" s="535"/>
      <c r="AF89" s="414">
        <v>5</v>
      </c>
      <c r="AG89" s="415"/>
      <c r="AH89" s="501">
        <v>5</v>
      </c>
      <c r="AI89" s="415"/>
      <c r="AJ89" s="86"/>
      <c r="AK89" s="499">
        <f t="shared" si="6"/>
        <v>180</v>
      </c>
      <c r="AL89" s="524"/>
      <c r="AM89" s="492">
        <f t="shared" si="7"/>
        <v>72</v>
      </c>
      <c r="AN89" s="492"/>
      <c r="AO89" s="492">
        <v>36</v>
      </c>
      <c r="AP89" s="492"/>
      <c r="AQ89" s="492">
        <v>0</v>
      </c>
      <c r="AR89" s="492"/>
      <c r="AS89" s="492">
        <v>36</v>
      </c>
      <c r="AT89" s="492"/>
      <c r="AU89" s="492">
        <v>0</v>
      </c>
      <c r="AV89" s="492"/>
      <c r="AW89" s="393">
        <v>108</v>
      </c>
      <c r="AX89" s="394"/>
      <c r="AY89" s="206"/>
      <c r="AZ89" s="205"/>
      <c r="BA89" s="205"/>
      <c r="BB89" s="205"/>
      <c r="BC89" s="205" t="s">
        <v>405</v>
      </c>
      <c r="BD89" s="205"/>
      <c r="BE89" s="205"/>
      <c r="BF89" s="205"/>
      <c r="BG89" s="205"/>
      <c r="BH89" s="205"/>
      <c r="BI89" s="205"/>
      <c r="BJ89" s="207"/>
    </row>
    <row r="90" spans="1:62" s="27" customFormat="1" ht="12" customHeight="1">
      <c r="B90" s="102"/>
      <c r="C90" s="491" t="s">
        <v>418</v>
      </c>
      <c r="D90" s="413"/>
      <c r="E90" s="413"/>
      <c r="F90" s="489" t="s">
        <v>451</v>
      </c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3"/>
      <c r="AC90" s="490"/>
      <c r="AD90" s="532"/>
      <c r="AE90" s="533"/>
      <c r="AF90" s="391"/>
      <c r="AG90" s="399"/>
      <c r="AH90" s="488"/>
      <c r="AI90" s="399"/>
      <c r="AJ90" s="103"/>
      <c r="AK90" s="398">
        <f t="shared" si="6"/>
        <v>0</v>
      </c>
      <c r="AL90" s="399"/>
      <c r="AM90" s="397">
        <f t="shared" si="7"/>
        <v>0</v>
      </c>
      <c r="AN90" s="397"/>
      <c r="AO90" s="397"/>
      <c r="AP90" s="397"/>
      <c r="AQ90" s="397"/>
      <c r="AR90" s="397"/>
      <c r="AS90" s="397"/>
      <c r="AT90" s="397"/>
      <c r="AU90" s="397"/>
      <c r="AV90" s="397"/>
      <c r="AW90" s="391"/>
      <c r="AX90" s="392"/>
      <c r="AY90" s="104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6"/>
    </row>
    <row r="91" spans="1:62" s="24" customFormat="1">
      <c r="A91" s="249"/>
      <c r="B91" s="110">
        <v>28</v>
      </c>
      <c r="C91" s="412" t="s">
        <v>418</v>
      </c>
      <c r="D91" s="413"/>
      <c r="E91" s="413"/>
      <c r="F91" s="502" t="s">
        <v>452</v>
      </c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90"/>
      <c r="AD91" s="534">
        <v>3</v>
      </c>
      <c r="AE91" s="535"/>
      <c r="AF91" s="414">
        <v>1</v>
      </c>
      <c r="AG91" s="415"/>
      <c r="AH91" s="501"/>
      <c r="AI91" s="415"/>
      <c r="AJ91" s="86"/>
      <c r="AK91" s="499">
        <f t="shared" si="6"/>
        <v>108</v>
      </c>
      <c r="AL91" s="524"/>
      <c r="AM91" s="492">
        <f t="shared" si="7"/>
        <v>72</v>
      </c>
      <c r="AN91" s="492"/>
      <c r="AO91" s="492">
        <v>36</v>
      </c>
      <c r="AP91" s="492"/>
      <c r="AQ91" s="492">
        <v>0</v>
      </c>
      <c r="AR91" s="492"/>
      <c r="AS91" s="492">
        <v>0</v>
      </c>
      <c r="AT91" s="492"/>
      <c r="AU91" s="492">
        <v>36</v>
      </c>
      <c r="AV91" s="492"/>
      <c r="AW91" s="393">
        <v>36</v>
      </c>
      <c r="AX91" s="394"/>
      <c r="AY91" s="206" t="s">
        <v>405</v>
      </c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7"/>
    </row>
    <row r="92" spans="1:62" s="24" customFormat="1">
      <c r="A92" s="249"/>
      <c r="B92" s="110">
        <v>29</v>
      </c>
      <c r="C92" s="412" t="s">
        <v>418</v>
      </c>
      <c r="D92" s="413"/>
      <c r="E92" s="413"/>
      <c r="F92" s="502" t="s">
        <v>453</v>
      </c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413"/>
      <c r="Z92" s="413"/>
      <c r="AA92" s="413"/>
      <c r="AB92" s="413"/>
      <c r="AC92" s="490"/>
      <c r="AD92" s="534">
        <v>4</v>
      </c>
      <c r="AE92" s="535"/>
      <c r="AF92" s="414">
        <v>8</v>
      </c>
      <c r="AG92" s="415"/>
      <c r="AH92" s="501"/>
      <c r="AI92" s="415"/>
      <c r="AJ92" s="86"/>
      <c r="AK92" s="499">
        <f t="shared" si="6"/>
        <v>144</v>
      </c>
      <c r="AL92" s="524"/>
      <c r="AM92" s="492">
        <f t="shared" si="7"/>
        <v>68</v>
      </c>
      <c r="AN92" s="492"/>
      <c r="AO92" s="492">
        <v>34</v>
      </c>
      <c r="AP92" s="492"/>
      <c r="AQ92" s="492">
        <v>0</v>
      </c>
      <c r="AR92" s="492"/>
      <c r="AS92" s="492">
        <v>34</v>
      </c>
      <c r="AT92" s="492"/>
      <c r="AU92" s="492">
        <v>0</v>
      </c>
      <c r="AV92" s="492"/>
      <c r="AW92" s="393">
        <v>76</v>
      </c>
      <c r="AX92" s="394"/>
      <c r="AY92" s="206"/>
      <c r="AZ92" s="205"/>
      <c r="BA92" s="205"/>
      <c r="BB92" s="205"/>
      <c r="BC92" s="205"/>
      <c r="BD92" s="205"/>
      <c r="BE92" s="205"/>
      <c r="BF92" s="205" t="s">
        <v>405</v>
      </c>
      <c r="BG92" s="205"/>
      <c r="BH92" s="205"/>
      <c r="BI92" s="205"/>
      <c r="BJ92" s="207"/>
    </row>
    <row r="93" spans="1:62" s="24" customFormat="1">
      <c r="A93" s="249"/>
      <c r="B93" s="110">
        <v>30</v>
      </c>
      <c r="C93" s="412" t="s">
        <v>418</v>
      </c>
      <c r="D93" s="413"/>
      <c r="E93" s="413"/>
      <c r="F93" s="502" t="s">
        <v>454</v>
      </c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90"/>
      <c r="AD93" s="534">
        <v>3</v>
      </c>
      <c r="AE93" s="535"/>
      <c r="AF93" s="414">
        <v>6</v>
      </c>
      <c r="AG93" s="415"/>
      <c r="AH93" s="501"/>
      <c r="AI93" s="415"/>
      <c r="AJ93" s="86"/>
      <c r="AK93" s="499">
        <f t="shared" si="6"/>
        <v>108</v>
      </c>
      <c r="AL93" s="524"/>
      <c r="AM93" s="492">
        <f t="shared" si="7"/>
        <v>68</v>
      </c>
      <c r="AN93" s="492"/>
      <c r="AO93" s="492">
        <v>34</v>
      </c>
      <c r="AP93" s="492"/>
      <c r="AQ93" s="492">
        <v>0</v>
      </c>
      <c r="AR93" s="492"/>
      <c r="AS93" s="492">
        <v>34</v>
      </c>
      <c r="AT93" s="492"/>
      <c r="AU93" s="492">
        <v>0</v>
      </c>
      <c r="AV93" s="492"/>
      <c r="AW93" s="393">
        <v>40</v>
      </c>
      <c r="AX93" s="394"/>
      <c r="AY93" s="206"/>
      <c r="AZ93" s="205"/>
      <c r="BA93" s="205"/>
      <c r="BB93" s="205"/>
      <c r="BC93" s="205"/>
      <c r="BD93" s="205" t="s">
        <v>405</v>
      </c>
      <c r="BE93" s="205"/>
      <c r="BF93" s="205"/>
      <c r="BG93" s="205"/>
      <c r="BH93" s="205"/>
      <c r="BI93" s="205"/>
      <c r="BJ93" s="207"/>
    </row>
    <row r="94" spans="1:62" s="27" customFormat="1" ht="12" customHeight="1">
      <c r="B94" s="102"/>
      <c r="C94" s="491" t="s">
        <v>418</v>
      </c>
      <c r="D94" s="413"/>
      <c r="E94" s="413"/>
      <c r="F94" s="489" t="s">
        <v>455</v>
      </c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3"/>
      <c r="X94" s="413"/>
      <c r="Y94" s="413"/>
      <c r="Z94" s="413"/>
      <c r="AA94" s="413"/>
      <c r="AB94" s="413"/>
      <c r="AC94" s="490"/>
      <c r="AD94" s="532"/>
      <c r="AE94" s="533"/>
      <c r="AF94" s="391"/>
      <c r="AG94" s="399"/>
      <c r="AH94" s="488"/>
      <c r="AI94" s="399"/>
      <c r="AJ94" s="103"/>
      <c r="AK94" s="398">
        <f t="shared" si="6"/>
        <v>0</v>
      </c>
      <c r="AL94" s="399"/>
      <c r="AM94" s="397">
        <f t="shared" si="7"/>
        <v>0</v>
      </c>
      <c r="AN94" s="397"/>
      <c r="AO94" s="397"/>
      <c r="AP94" s="397"/>
      <c r="AQ94" s="397"/>
      <c r="AR94" s="397"/>
      <c r="AS94" s="397"/>
      <c r="AT94" s="397"/>
      <c r="AU94" s="397"/>
      <c r="AV94" s="397"/>
      <c r="AW94" s="391"/>
      <c r="AX94" s="392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>
      <c r="A95" s="249"/>
      <c r="B95" s="110">
        <v>31</v>
      </c>
      <c r="C95" s="412" t="s">
        <v>418</v>
      </c>
      <c r="D95" s="413"/>
      <c r="E95" s="413"/>
      <c r="F95" s="502" t="s">
        <v>456</v>
      </c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90"/>
      <c r="AD95" s="534">
        <v>4</v>
      </c>
      <c r="AE95" s="535"/>
      <c r="AF95" s="414">
        <v>7</v>
      </c>
      <c r="AG95" s="415"/>
      <c r="AH95" s="501">
        <v>7</v>
      </c>
      <c r="AI95" s="415"/>
      <c r="AJ95" s="86"/>
      <c r="AK95" s="499">
        <f t="shared" si="6"/>
        <v>144</v>
      </c>
      <c r="AL95" s="524"/>
      <c r="AM95" s="492">
        <f t="shared" si="7"/>
        <v>72</v>
      </c>
      <c r="AN95" s="492"/>
      <c r="AO95" s="492">
        <v>36</v>
      </c>
      <c r="AP95" s="492"/>
      <c r="AQ95" s="492">
        <v>0</v>
      </c>
      <c r="AR95" s="492"/>
      <c r="AS95" s="492">
        <v>0</v>
      </c>
      <c r="AT95" s="492"/>
      <c r="AU95" s="492">
        <v>36</v>
      </c>
      <c r="AV95" s="492"/>
      <c r="AW95" s="393">
        <v>72</v>
      </c>
      <c r="AX95" s="394"/>
      <c r="AY95" s="206"/>
      <c r="AZ95" s="205"/>
      <c r="BA95" s="205"/>
      <c r="BB95" s="205"/>
      <c r="BC95" s="205"/>
      <c r="BD95" s="205"/>
      <c r="BE95" s="205" t="s">
        <v>405</v>
      </c>
      <c r="BF95" s="205"/>
      <c r="BG95" s="205"/>
      <c r="BH95" s="205"/>
      <c r="BI95" s="205"/>
      <c r="BJ95" s="207"/>
    </row>
    <row r="96" spans="1:62" s="27" customFormat="1" ht="12" customHeight="1">
      <c r="B96" s="102"/>
      <c r="C96" s="491" t="s">
        <v>418</v>
      </c>
      <c r="D96" s="413"/>
      <c r="E96" s="413"/>
      <c r="F96" s="489" t="s">
        <v>457</v>
      </c>
      <c r="G96" s="413"/>
      <c r="H96" s="413"/>
      <c r="I96" s="413"/>
      <c r="J96" s="413"/>
      <c r="K96" s="413"/>
      <c r="L96" s="413"/>
      <c r="M96" s="413"/>
      <c r="N96" s="413"/>
      <c r="O96" s="413"/>
      <c r="P96" s="413"/>
      <c r="Q96" s="413"/>
      <c r="R96" s="413"/>
      <c r="S96" s="413"/>
      <c r="T96" s="413"/>
      <c r="U96" s="413"/>
      <c r="V96" s="413"/>
      <c r="W96" s="413"/>
      <c r="X96" s="413"/>
      <c r="Y96" s="413"/>
      <c r="Z96" s="413"/>
      <c r="AA96" s="413"/>
      <c r="AB96" s="413"/>
      <c r="AC96" s="490"/>
      <c r="AD96" s="532"/>
      <c r="AE96" s="533"/>
      <c r="AF96" s="391"/>
      <c r="AG96" s="399"/>
      <c r="AH96" s="488"/>
      <c r="AI96" s="399"/>
      <c r="AJ96" s="103"/>
      <c r="AK96" s="398">
        <f t="shared" si="6"/>
        <v>0</v>
      </c>
      <c r="AL96" s="399"/>
      <c r="AM96" s="397">
        <f t="shared" si="7"/>
        <v>0</v>
      </c>
      <c r="AN96" s="397"/>
      <c r="AO96" s="397"/>
      <c r="AP96" s="397"/>
      <c r="AQ96" s="397"/>
      <c r="AR96" s="397"/>
      <c r="AS96" s="397"/>
      <c r="AT96" s="397"/>
      <c r="AU96" s="397"/>
      <c r="AV96" s="397"/>
      <c r="AW96" s="391"/>
      <c r="AX96" s="392"/>
      <c r="AY96" s="104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6"/>
    </row>
    <row r="97" spans="1:62" s="24" customFormat="1">
      <c r="A97" s="249"/>
      <c r="B97" s="110">
        <v>32</v>
      </c>
      <c r="C97" s="412" t="s">
        <v>418</v>
      </c>
      <c r="D97" s="413"/>
      <c r="E97" s="413"/>
      <c r="F97" s="502" t="s">
        <v>458</v>
      </c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90"/>
      <c r="AD97" s="534">
        <v>4</v>
      </c>
      <c r="AE97" s="535"/>
      <c r="AF97" s="414"/>
      <c r="AG97" s="415"/>
      <c r="AH97" s="501">
        <v>7</v>
      </c>
      <c r="AI97" s="415"/>
      <c r="AJ97" s="86"/>
      <c r="AK97" s="499">
        <f t="shared" si="6"/>
        <v>144</v>
      </c>
      <c r="AL97" s="524"/>
      <c r="AM97" s="492">
        <f t="shared" si="7"/>
        <v>72</v>
      </c>
      <c r="AN97" s="492"/>
      <c r="AO97" s="492">
        <v>36</v>
      </c>
      <c r="AP97" s="492"/>
      <c r="AQ97" s="492">
        <v>0</v>
      </c>
      <c r="AR97" s="492"/>
      <c r="AS97" s="492">
        <v>36</v>
      </c>
      <c r="AT97" s="492"/>
      <c r="AU97" s="492">
        <v>0</v>
      </c>
      <c r="AV97" s="492"/>
      <c r="AW97" s="393">
        <v>72</v>
      </c>
      <c r="AX97" s="394"/>
      <c r="AY97" s="206"/>
      <c r="AZ97" s="205"/>
      <c r="BA97" s="205"/>
      <c r="BB97" s="205"/>
      <c r="BC97" s="205"/>
      <c r="BD97" s="205"/>
      <c r="BE97" s="205" t="s">
        <v>405</v>
      </c>
      <c r="BF97" s="205"/>
      <c r="BG97" s="205"/>
      <c r="BH97" s="205"/>
      <c r="BI97" s="205"/>
      <c r="BJ97" s="207"/>
    </row>
    <row r="98" spans="1:62" s="27" customFormat="1" ht="12" customHeight="1">
      <c r="B98" s="102"/>
      <c r="C98" s="491" t="s">
        <v>418</v>
      </c>
      <c r="D98" s="413"/>
      <c r="E98" s="413"/>
      <c r="F98" s="489" t="s">
        <v>459</v>
      </c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90"/>
      <c r="AD98" s="532"/>
      <c r="AE98" s="533"/>
      <c r="AF98" s="391"/>
      <c r="AG98" s="399"/>
      <c r="AH98" s="488"/>
      <c r="AI98" s="399"/>
      <c r="AJ98" s="103"/>
      <c r="AK98" s="398">
        <f t="shared" si="6"/>
        <v>0</v>
      </c>
      <c r="AL98" s="399"/>
      <c r="AM98" s="397">
        <f t="shared" si="7"/>
        <v>0</v>
      </c>
      <c r="AN98" s="397"/>
      <c r="AO98" s="397"/>
      <c r="AP98" s="397"/>
      <c r="AQ98" s="397"/>
      <c r="AR98" s="397"/>
      <c r="AS98" s="397"/>
      <c r="AT98" s="397"/>
      <c r="AU98" s="397"/>
      <c r="AV98" s="397"/>
      <c r="AW98" s="391"/>
      <c r="AX98" s="392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6"/>
    </row>
    <row r="99" spans="1:62" s="24" customFormat="1">
      <c r="A99" s="249"/>
      <c r="B99" s="110">
        <v>33</v>
      </c>
      <c r="C99" s="412" t="s">
        <v>418</v>
      </c>
      <c r="D99" s="413"/>
      <c r="E99" s="413"/>
      <c r="F99" s="502" t="s">
        <v>460</v>
      </c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90"/>
      <c r="AD99" s="534">
        <v>4</v>
      </c>
      <c r="AE99" s="535"/>
      <c r="AF99" s="414"/>
      <c r="AG99" s="415"/>
      <c r="AH99" s="501" t="s">
        <v>426</v>
      </c>
      <c r="AI99" s="415"/>
      <c r="AJ99" s="86"/>
      <c r="AK99" s="499">
        <f t="shared" si="6"/>
        <v>144</v>
      </c>
      <c r="AL99" s="524"/>
      <c r="AM99" s="492">
        <f t="shared" si="7"/>
        <v>70</v>
      </c>
      <c r="AN99" s="492"/>
      <c r="AO99" s="492">
        <v>0</v>
      </c>
      <c r="AP99" s="492"/>
      <c r="AQ99" s="492">
        <v>70</v>
      </c>
      <c r="AR99" s="492"/>
      <c r="AS99" s="492">
        <v>0</v>
      </c>
      <c r="AT99" s="492"/>
      <c r="AU99" s="492">
        <v>0</v>
      </c>
      <c r="AV99" s="492"/>
      <c r="AW99" s="393">
        <v>74</v>
      </c>
      <c r="AX99" s="394"/>
      <c r="AY99" s="206"/>
      <c r="AZ99" s="205"/>
      <c r="BA99" s="205"/>
      <c r="BB99" s="205"/>
      <c r="BC99" s="205" t="s">
        <v>407</v>
      </c>
      <c r="BD99" s="205" t="s">
        <v>407</v>
      </c>
      <c r="BE99" s="205"/>
      <c r="BF99" s="205"/>
      <c r="BG99" s="205"/>
      <c r="BH99" s="205"/>
      <c r="BI99" s="205"/>
      <c r="BJ99" s="207"/>
    </row>
    <row r="100" spans="1:62" s="24" customFormat="1">
      <c r="A100" s="249"/>
      <c r="B100" s="110">
        <v>34</v>
      </c>
      <c r="C100" s="412" t="s">
        <v>418</v>
      </c>
      <c r="D100" s="413"/>
      <c r="E100" s="413"/>
      <c r="F100" s="502" t="s">
        <v>461</v>
      </c>
      <c r="G100" s="413"/>
      <c r="H100" s="413"/>
      <c r="I100" s="413"/>
      <c r="J100" s="413"/>
      <c r="K100" s="413"/>
      <c r="L100" s="413"/>
      <c r="M100" s="413"/>
      <c r="N100" s="413"/>
      <c r="O100" s="413"/>
      <c r="P100" s="413"/>
      <c r="Q100" s="413"/>
      <c r="R100" s="413"/>
      <c r="S100" s="413"/>
      <c r="T100" s="413"/>
      <c r="U100" s="413"/>
      <c r="V100" s="413"/>
      <c r="W100" s="413"/>
      <c r="X100" s="413"/>
      <c r="Y100" s="413"/>
      <c r="Z100" s="413"/>
      <c r="AA100" s="413"/>
      <c r="AB100" s="413"/>
      <c r="AC100" s="490"/>
      <c r="AD100" s="534">
        <v>4</v>
      </c>
      <c r="AE100" s="535"/>
      <c r="AF100" s="414"/>
      <c r="AG100" s="415"/>
      <c r="AH100" s="501">
        <v>4</v>
      </c>
      <c r="AI100" s="415"/>
      <c r="AJ100" s="86"/>
      <c r="AK100" s="499">
        <f t="shared" si="6"/>
        <v>144</v>
      </c>
      <c r="AL100" s="524"/>
      <c r="AM100" s="492">
        <f t="shared" si="7"/>
        <v>102</v>
      </c>
      <c r="AN100" s="492"/>
      <c r="AO100" s="492">
        <v>34</v>
      </c>
      <c r="AP100" s="492"/>
      <c r="AQ100" s="492">
        <v>0</v>
      </c>
      <c r="AR100" s="492"/>
      <c r="AS100" s="492">
        <v>68</v>
      </c>
      <c r="AT100" s="492"/>
      <c r="AU100" s="492">
        <v>0</v>
      </c>
      <c r="AV100" s="492"/>
      <c r="AW100" s="393">
        <v>42</v>
      </c>
      <c r="AX100" s="394"/>
      <c r="AY100" s="206"/>
      <c r="AZ100" s="205"/>
      <c r="BA100" s="205"/>
      <c r="BB100" s="205" t="s">
        <v>446</v>
      </c>
      <c r="BC100" s="205"/>
      <c r="BD100" s="205"/>
      <c r="BE100" s="205"/>
      <c r="BF100" s="205"/>
      <c r="BG100" s="205"/>
      <c r="BH100" s="205"/>
      <c r="BI100" s="205"/>
      <c r="BJ100" s="207"/>
    </row>
    <row r="101" spans="1:62" s="27" customFormat="1" ht="12" customHeight="1">
      <c r="B101" s="102"/>
      <c r="C101" s="491" t="s">
        <v>418</v>
      </c>
      <c r="D101" s="413"/>
      <c r="E101" s="413"/>
      <c r="F101" s="489" t="s">
        <v>462</v>
      </c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3"/>
      <c r="AC101" s="490"/>
      <c r="AD101" s="532"/>
      <c r="AE101" s="533"/>
      <c r="AF101" s="391"/>
      <c r="AG101" s="399"/>
      <c r="AH101" s="488"/>
      <c r="AI101" s="399"/>
      <c r="AJ101" s="103"/>
      <c r="AK101" s="398">
        <f t="shared" si="6"/>
        <v>0</v>
      </c>
      <c r="AL101" s="399"/>
      <c r="AM101" s="397">
        <f t="shared" si="7"/>
        <v>0</v>
      </c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1"/>
      <c r="AX101" s="392"/>
      <c r="AY101" s="104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6"/>
    </row>
    <row r="102" spans="1:62" s="24" customFormat="1">
      <c r="A102" s="249"/>
      <c r="B102" s="110">
        <v>35</v>
      </c>
      <c r="C102" s="412" t="s">
        <v>418</v>
      </c>
      <c r="D102" s="413"/>
      <c r="E102" s="413"/>
      <c r="F102" s="502" t="s">
        <v>463</v>
      </c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  <c r="Q102" s="413"/>
      <c r="R102" s="413"/>
      <c r="S102" s="413"/>
      <c r="T102" s="413"/>
      <c r="U102" s="413"/>
      <c r="V102" s="413"/>
      <c r="W102" s="413"/>
      <c r="X102" s="413"/>
      <c r="Y102" s="413"/>
      <c r="Z102" s="413"/>
      <c r="AA102" s="413"/>
      <c r="AB102" s="413"/>
      <c r="AC102" s="490"/>
      <c r="AD102" s="534">
        <v>8</v>
      </c>
      <c r="AE102" s="535"/>
      <c r="AF102" s="414">
        <v>2</v>
      </c>
      <c r="AG102" s="415"/>
      <c r="AH102" s="501" t="s">
        <v>464</v>
      </c>
      <c r="AI102" s="415"/>
      <c r="AJ102" s="86"/>
      <c r="AK102" s="499">
        <f t="shared" si="6"/>
        <v>288</v>
      </c>
      <c r="AL102" s="524"/>
      <c r="AM102" s="492">
        <f t="shared" si="7"/>
        <v>210</v>
      </c>
      <c r="AN102" s="492"/>
      <c r="AO102" s="492">
        <v>70</v>
      </c>
      <c r="AP102" s="492"/>
      <c r="AQ102" s="492">
        <v>0</v>
      </c>
      <c r="AR102" s="492"/>
      <c r="AS102" s="492">
        <v>140</v>
      </c>
      <c r="AT102" s="492"/>
      <c r="AU102" s="492">
        <v>0</v>
      </c>
      <c r="AV102" s="492"/>
      <c r="AW102" s="393">
        <v>78</v>
      </c>
      <c r="AX102" s="394"/>
      <c r="AY102" s="206" t="s">
        <v>446</v>
      </c>
      <c r="AZ102" s="205" t="s">
        <v>446</v>
      </c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7"/>
    </row>
    <row r="103" spans="1:62" s="24" customFormat="1">
      <c r="A103" s="249"/>
      <c r="B103" s="110">
        <v>36</v>
      </c>
      <c r="C103" s="412" t="s">
        <v>418</v>
      </c>
      <c r="D103" s="413"/>
      <c r="E103" s="413"/>
      <c r="F103" s="502" t="s">
        <v>465</v>
      </c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90"/>
      <c r="AD103" s="534">
        <v>6</v>
      </c>
      <c r="AE103" s="535"/>
      <c r="AF103" s="414">
        <v>4</v>
      </c>
      <c r="AG103" s="415"/>
      <c r="AH103" s="501">
        <v>3</v>
      </c>
      <c r="AI103" s="415"/>
      <c r="AJ103" s="86"/>
      <c r="AK103" s="499">
        <f t="shared" si="6"/>
        <v>216</v>
      </c>
      <c r="AL103" s="524"/>
      <c r="AM103" s="492">
        <f t="shared" si="7"/>
        <v>140</v>
      </c>
      <c r="AN103" s="492"/>
      <c r="AO103" s="492">
        <v>70</v>
      </c>
      <c r="AP103" s="492"/>
      <c r="AQ103" s="492">
        <v>0</v>
      </c>
      <c r="AR103" s="492"/>
      <c r="AS103" s="492">
        <v>0</v>
      </c>
      <c r="AT103" s="492"/>
      <c r="AU103" s="492">
        <v>70</v>
      </c>
      <c r="AV103" s="492"/>
      <c r="AW103" s="393">
        <v>76</v>
      </c>
      <c r="AX103" s="394"/>
      <c r="AY103" s="206"/>
      <c r="AZ103" s="205"/>
      <c r="BA103" s="205" t="s">
        <v>405</v>
      </c>
      <c r="BB103" s="205" t="s">
        <v>405</v>
      </c>
      <c r="BC103" s="205"/>
      <c r="BD103" s="205"/>
      <c r="BE103" s="205"/>
      <c r="BF103" s="205"/>
      <c r="BG103" s="205"/>
      <c r="BH103" s="205"/>
      <c r="BI103" s="205"/>
      <c r="BJ103" s="207"/>
    </row>
    <row r="104" spans="1:62" s="24" customFormat="1">
      <c r="A104" s="249"/>
      <c r="B104" s="110">
        <v>37</v>
      </c>
      <c r="C104" s="412" t="s">
        <v>418</v>
      </c>
      <c r="D104" s="413"/>
      <c r="E104" s="413"/>
      <c r="F104" s="502" t="s">
        <v>466</v>
      </c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90"/>
      <c r="AD104" s="534">
        <v>3</v>
      </c>
      <c r="AE104" s="535"/>
      <c r="AF104" s="414">
        <v>7</v>
      </c>
      <c r="AG104" s="415"/>
      <c r="AH104" s="501"/>
      <c r="AI104" s="415"/>
      <c r="AJ104" s="86"/>
      <c r="AK104" s="499">
        <f t="shared" si="6"/>
        <v>108</v>
      </c>
      <c r="AL104" s="524"/>
      <c r="AM104" s="492">
        <f t="shared" si="7"/>
        <v>72</v>
      </c>
      <c r="AN104" s="492"/>
      <c r="AO104" s="492">
        <v>36</v>
      </c>
      <c r="AP104" s="492"/>
      <c r="AQ104" s="492">
        <v>0</v>
      </c>
      <c r="AR104" s="492"/>
      <c r="AS104" s="492">
        <v>36</v>
      </c>
      <c r="AT104" s="492"/>
      <c r="AU104" s="492">
        <v>0</v>
      </c>
      <c r="AV104" s="492"/>
      <c r="AW104" s="393">
        <v>36</v>
      </c>
      <c r="AX104" s="394"/>
      <c r="AY104" s="206"/>
      <c r="AZ104" s="205"/>
      <c r="BA104" s="205"/>
      <c r="BB104" s="205"/>
      <c r="BC104" s="205"/>
      <c r="BD104" s="205"/>
      <c r="BE104" s="205" t="s">
        <v>405</v>
      </c>
      <c r="BF104" s="205"/>
      <c r="BG104" s="205"/>
      <c r="BH104" s="205"/>
      <c r="BI104" s="205"/>
      <c r="BJ104" s="207"/>
    </row>
    <row r="105" spans="1:62" s="24" customFormat="1">
      <c r="A105" s="249"/>
      <c r="B105" s="110">
        <v>38</v>
      </c>
      <c r="C105" s="412" t="s">
        <v>418</v>
      </c>
      <c r="D105" s="413"/>
      <c r="E105" s="413"/>
      <c r="F105" s="502" t="s">
        <v>467</v>
      </c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90"/>
      <c r="AD105" s="534">
        <v>4</v>
      </c>
      <c r="AE105" s="535"/>
      <c r="AF105" s="414"/>
      <c r="AG105" s="415"/>
      <c r="AH105" s="501" t="s">
        <v>426</v>
      </c>
      <c r="AI105" s="415"/>
      <c r="AJ105" s="86"/>
      <c r="AK105" s="499">
        <f t="shared" si="6"/>
        <v>144</v>
      </c>
      <c r="AL105" s="524"/>
      <c r="AM105" s="492">
        <f t="shared" si="7"/>
        <v>70</v>
      </c>
      <c r="AN105" s="492"/>
      <c r="AO105" s="492">
        <v>0</v>
      </c>
      <c r="AP105" s="492"/>
      <c r="AQ105" s="492">
        <v>0</v>
      </c>
      <c r="AR105" s="492"/>
      <c r="AS105" s="492">
        <v>70</v>
      </c>
      <c r="AT105" s="492"/>
      <c r="AU105" s="492">
        <v>0</v>
      </c>
      <c r="AV105" s="492"/>
      <c r="AW105" s="393">
        <v>74</v>
      </c>
      <c r="AX105" s="394"/>
      <c r="AY105" s="206"/>
      <c r="AZ105" s="205"/>
      <c r="BA105" s="205"/>
      <c r="BB105" s="205"/>
      <c r="BC105" s="205" t="s">
        <v>407</v>
      </c>
      <c r="BD105" s="205" t="s">
        <v>407</v>
      </c>
      <c r="BE105" s="205"/>
      <c r="BF105" s="205"/>
      <c r="BG105" s="205"/>
      <c r="BH105" s="205"/>
      <c r="BI105" s="205"/>
      <c r="BJ105" s="207"/>
    </row>
    <row r="106" spans="1:62" s="27" customFormat="1" ht="12" customHeight="1">
      <c r="B106" s="102"/>
      <c r="C106" s="491" t="s">
        <v>468</v>
      </c>
      <c r="D106" s="413"/>
      <c r="E106" s="413"/>
      <c r="F106" s="489" t="s">
        <v>469</v>
      </c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90"/>
      <c r="AD106" s="532">
        <v>76</v>
      </c>
      <c r="AE106" s="533"/>
      <c r="AF106" s="391"/>
      <c r="AG106" s="399"/>
      <c r="AH106" s="488"/>
      <c r="AI106" s="399"/>
      <c r="AJ106" s="103"/>
      <c r="AK106" s="398">
        <f t="shared" si="6"/>
        <v>3064</v>
      </c>
      <c r="AL106" s="399"/>
      <c r="AM106" s="397">
        <f t="shared" si="7"/>
        <v>1642</v>
      </c>
      <c r="AN106" s="397"/>
      <c r="AO106" s="397">
        <v>917</v>
      </c>
      <c r="AP106" s="397"/>
      <c r="AQ106" s="397">
        <v>0</v>
      </c>
      <c r="AR106" s="397"/>
      <c r="AS106" s="397">
        <v>434</v>
      </c>
      <c r="AT106" s="397"/>
      <c r="AU106" s="397">
        <v>291</v>
      </c>
      <c r="AV106" s="397"/>
      <c r="AW106" s="391">
        <v>1422</v>
      </c>
      <c r="AX106" s="392"/>
      <c r="AY106" s="104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6"/>
    </row>
    <row r="107" spans="1:62" s="27" customFormat="1" ht="12" customHeight="1">
      <c r="B107" s="102"/>
      <c r="C107" s="491" t="s">
        <v>470</v>
      </c>
      <c r="D107" s="413"/>
      <c r="E107" s="413"/>
      <c r="F107" s="489" t="s">
        <v>471</v>
      </c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90"/>
      <c r="AD107" s="532">
        <v>4</v>
      </c>
      <c r="AE107" s="533"/>
      <c r="AF107" s="391"/>
      <c r="AG107" s="399"/>
      <c r="AH107" s="488"/>
      <c r="AI107" s="399"/>
      <c r="AJ107" s="103"/>
      <c r="AK107" s="398">
        <f t="shared" si="6"/>
        <v>472</v>
      </c>
      <c r="AL107" s="399"/>
      <c r="AM107" s="397">
        <f t="shared" si="7"/>
        <v>400</v>
      </c>
      <c r="AN107" s="397"/>
      <c r="AO107" s="397">
        <v>72</v>
      </c>
      <c r="AP107" s="397"/>
      <c r="AQ107" s="397">
        <v>0</v>
      </c>
      <c r="AR107" s="397"/>
      <c r="AS107" s="397">
        <v>328</v>
      </c>
      <c r="AT107" s="397"/>
      <c r="AU107" s="397">
        <v>0</v>
      </c>
      <c r="AV107" s="397"/>
      <c r="AW107" s="391">
        <v>72</v>
      </c>
      <c r="AX107" s="392"/>
      <c r="AY107" s="104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6"/>
    </row>
    <row r="108" spans="1:62" s="24" customFormat="1">
      <c r="A108" s="249"/>
      <c r="B108" s="110">
        <v>39</v>
      </c>
      <c r="C108" s="412" t="s">
        <v>470</v>
      </c>
      <c r="D108" s="413"/>
      <c r="E108" s="413"/>
      <c r="F108" s="502" t="s">
        <v>472</v>
      </c>
      <c r="G108" s="413"/>
      <c r="H108" s="413"/>
      <c r="I108" s="413"/>
      <c r="J108" s="413"/>
      <c r="K108" s="413"/>
      <c r="L108" s="413"/>
      <c r="M108" s="413"/>
      <c r="N108" s="413"/>
      <c r="O108" s="413"/>
      <c r="P108" s="413"/>
      <c r="Q108" s="413"/>
      <c r="R108" s="413"/>
      <c r="S108" s="413"/>
      <c r="T108" s="413"/>
      <c r="U108" s="413"/>
      <c r="V108" s="413"/>
      <c r="W108" s="413"/>
      <c r="X108" s="413"/>
      <c r="Y108" s="413"/>
      <c r="Z108" s="413"/>
      <c r="AA108" s="413"/>
      <c r="AB108" s="413"/>
      <c r="AC108" s="490"/>
      <c r="AD108" s="534">
        <v>4</v>
      </c>
      <c r="AE108" s="535"/>
      <c r="AF108" s="414"/>
      <c r="AG108" s="415"/>
      <c r="AH108" s="501" t="s">
        <v>474</v>
      </c>
      <c r="AI108" s="415"/>
      <c r="AJ108" s="86"/>
      <c r="AK108" s="499">
        <f t="shared" si="6"/>
        <v>144</v>
      </c>
      <c r="AL108" s="524"/>
      <c r="AM108" s="492">
        <f t="shared" si="7"/>
        <v>72</v>
      </c>
      <c r="AN108" s="492"/>
      <c r="AO108" s="492">
        <v>72</v>
      </c>
      <c r="AP108" s="492"/>
      <c r="AQ108" s="492">
        <v>0</v>
      </c>
      <c r="AR108" s="492"/>
      <c r="AS108" s="492">
        <v>0</v>
      </c>
      <c r="AT108" s="492"/>
      <c r="AU108" s="492">
        <v>0</v>
      </c>
      <c r="AV108" s="492"/>
      <c r="AW108" s="393">
        <v>72</v>
      </c>
      <c r="AX108" s="394"/>
      <c r="AY108" s="206"/>
      <c r="AZ108" s="205"/>
      <c r="BA108" s="205"/>
      <c r="BB108" s="205"/>
      <c r="BC108" s="205" t="s">
        <v>473</v>
      </c>
      <c r="BD108" s="205" t="s">
        <v>473</v>
      </c>
      <c r="BE108" s="205" t="s">
        <v>473</v>
      </c>
      <c r="BF108" s="205" t="s">
        <v>473</v>
      </c>
      <c r="BG108" s="205"/>
      <c r="BH108" s="205"/>
      <c r="BI108" s="205"/>
      <c r="BJ108" s="207"/>
    </row>
    <row r="109" spans="1:62" s="24" customFormat="1" ht="24.75" customHeight="1">
      <c r="A109" s="249"/>
      <c r="B109" s="110">
        <v>40</v>
      </c>
      <c r="C109" s="412" t="s">
        <v>470</v>
      </c>
      <c r="D109" s="413"/>
      <c r="E109" s="413"/>
      <c r="F109" s="502" t="s">
        <v>475</v>
      </c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13"/>
      <c r="U109" s="413"/>
      <c r="V109" s="413"/>
      <c r="W109" s="413"/>
      <c r="X109" s="413"/>
      <c r="Y109" s="413"/>
      <c r="Z109" s="413"/>
      <c r="AA109" s="413"/>
      <c r="AB109" s="413"/>
      <c r="AC109" s="490"/>
      <c r="AD109" s="534">
        <v>0</v>
      </c>
      <c r="AE109" s="535"/>
      <c r="AF109" s="414"/>
      <c r="AG109" s="415"/>
      <c r="AH109" s="536" t="s">
        <v>476</v>
      </c>
      <c r="AI109" s="537"/>
      <c r="AJ109" s="86"/>
      <c r="AK109" s="499">
        <f t="shared" si="6"/>
        <v>328</v>
      </c>
      <c r="AL109" s="524"/>
      <c r="AM109" s="492">
        <f t="shared" si="7"/>
        <v>328</v>
      </c>
      <c r="AN109" s="492"/>
      <c r="AO109" s="492">
        <v>0</v>
      </c>
      <c r="AP109" s="492"/>
      <c r="AQ109" s="492">
        <v>0</v>
      </c>
      <c r="AR109" s="492"/>
      <c r="AS109" s="492">
        <v>328</v>
      </c>
      <c r="AT109" s="492"/>
      <c r="AU109" s="492">
        <v>0</v>
      </c>
      <c r="AV109" s="492"/>
      <c r="AW109" s="393">
        <v>0</v>
      </c>
      <c r="AX109" s="394"/>
      <c r="AY109" s="206" t="s">
        <v>405</v>
      </c>
      <c r="AZ109" s="205" t="s">
        <v>405</v>
      </c>
      <c r="BA109" s="205" t="s">
        <v>405</v>
      </c>
      <c r="BB109" s="205" t="s">
        <v>405</v>
      </c>
      <c r="BC109" s="205" t="s">
        <v>407</v>
      </c>
      <c r="BD109" s="205" t="s">
        <v>407</v>
      </c>
      <c r="BE109" s="205"/>
      <c r="BF109" s="205" t="s">
        <v>407</v>
      </c>
      <c r="BG109" s="205"/>
      <c r="BH109" s="205"/>
      <c r="BI109" s="205"/>
      <c r="BJ109" s="207"/>
    </row>
    <row r="110" spans="1:62" s="27" customFormat="1" ht="12" customHeight="1">
      <c r="B110" s="102"/>
      <c r="C110" s="491" t="s">
        <v>477</v>
      </c>
      <c r="D110" s="413"/>
      <c r="E110" s="413"/>
      <c r="F110" s="489" t="s">
        <v>478</v>
      </c>
      <c r="G110" s="413"/>
      <c r="H110" s="413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13"/>
      <c r="U110" s="413"/>
      <c r="V110" s="413"/>
      <c r="W110" s="413"/>
      <c r="X110" s="413"/>
      <c r="Y110" s="413"/>
      <c r="Z110" s="413"/>
      <c r="AA110" s="413"/>
      <c r="AB110" s="413"/>
      <c r="AC110" s="490"/>
      <c r="AD110" s="532">
        <v>72</v>
      </c>
      <c r="AE110" s="533"/>
      <c r="AF110" s="391"/>
      <c r="AG110" s="399"/>
      <c r="AH110" s="488"/>
      <c r="AI110" s="399"/>
      <c r="AJ110" s="103"/>
      <c r="AK110" s="398">
        <f t="shared" si="6"/>
        <v>2592</v>
      </c>
      <c r="AL110" s="399"/>
      <c r="AM110" s="397">
        <f t="shared" si="7"/>
        <v>1242</v>
      </c>
      <c r="AN110" s="397"/>
      <c r="AO110" s="397">
        <v>845</v>
      </c>
      <c r="AP110" s="397"/>
      <c r="AQ110" s="397">
        <v>0</v>
      </c>
      <c r="AR110" s="397"/>
      <c r="AS110" s="397">
        <v>106</v>
      </c>
      <c r="AT110" s="397"/>
      <c r="AU110" s="397">
        <v>291</v>
      </c>
      <c r="AV110" s="397"/>
      <c r="AW110" s="391">
        <v>1350</v>
      </c>
      <c r="AX110" s="392"/>
      <c r="AY110" s="104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6"/>
    </row>
    <row r="111" spans="1:62" s="27" customFormat="1" ht="12" customHeight="1">
      <c r="B111" s="102"/>
      <c r="C111" s="491" t="s">
        <v>477</v>
      </c>
      <c r="D111" s="413"/>
      <c r="E111" s="413"/>
      <c r="F111" s="489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90"/>
      <c r="AD111" s="532"/>
      <c r="AE111" s="533"/>
      <c r="AF111" s="391"/>
      <c r="AG111" s="399"/>
      <c r="AH111" s="488"/>
      <c r="AI111" s="399"/>
      <c r="AJ111" s="103"/>
      <c r="AK111" s="398">
        <f t="shared" si="6"/>
        <v>0</v>
      </c>
      <c r="AL111" s="399"/>
      <c r="AM111" s="397">
        <f t="shared" si="7"/>
        <v>0</v>
      </c>
      <c r="AN111" s="397"/>
      <c r="AO111" s="397"/>
      <c r="AP111" s="397"/>
      <c r="AQ111" s="397"/>
      <c r="AR111" s="397"/>
      <c r="AS111" s="397"/>
      <c r="AT111" s="397"/>
      <c r="AU111" s="397"/>
      <c r="AV111" s="397"/>
      <c r="AW111" s="391"/>
      <c r="AX111" s="392"/>
      <c r="AY111" s="104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6"/>
    </row>
    <row r="112" spans="1:62" s="24" customFormat="1">
      <c r="A112" s="249"/>
      <c r="B112" s="110">
        <v>41</v>
      </c>
      <c r="C112" s="412" t="s">
        <v>477</v>
      </c>
      <c r="D112" s="413"/>
      <c r="E112" s="413"/>
      <c r="F112" s="502" t="s">
        <v>479</v>
      </c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90"/>
      <c r="AD112" s="534">
        <v>4</v>
      </c>
      <c r="AE112" s="535"/>
      <c r="AF112" s="414">
        <v>7</v>
      </c>
      <c r="AG112" s="415"/>
      <c r="AH112" s="501"/>
      <c r="AI112" s="415"/>
      <c r="AJ112" s="86"/>
      <c r="AK112" s="499">
        <f t="shared" ref="AK112:AK143" si="8">SUM(AM112,AW112)</f>
        <v>144</v>
      </c>
      <c r="AL112" s="524"/>
      <c r="AM112" s="492">
        <f t="shared" ref="AM112:AM143" si="9">SUM(AO112:AV112)</f>
        <v>72</v>
      </c>
      <c r="AN112" s="492"/>
      <c r="AO112" s="492">
        <v>36</v>
      </c>
      <c r="AP112" s="492"/>
      <c r="AQ112" s="492">
        <v>0</v>
      </c>
      <c r="AR112" s="492"/>
      <c r="AS112" s="492">
        <v>0</v>
      </c>
      <c r="AT112" s="492"/>
      <c r="AU112" s="492">
        <v>36</v>
      </c>
      <c r="AV112" s="492"/>
      <c r="AW112" s="393">
        <v>72</v>
      </c>
      <c r="AX112" s="394"/>
      <c r="AY112" s="206"/>
      <c r="AZ112" s="205"/>
      <c r="BA112" s="205"/>
      <c r="BB112" s="205"/>
      <c r="BC112" s="205"/>
      <c r="BD112" s="205"/>
      <c r="BE112" s="205" t="s">
        <v>405</v>
      </c>
      <c r="BF112" s="205"/>
      <c r="BG112" s="205"/>
      <c r="BH112" s="205"/>
      <c r="BI112" s="205"/>
      <c r="BJ112" s="207"/>
    </row>
    <row r="113" spans="1:62" s="24" customFormat="1">
      <c r="A113" s="249"/>
      <c r="B113" s="110">
        <v>42</v>
      </c>
      <c r="C113" s="412" t="s">
        <v>477</v>
      </c>
      <c r="D113" s="413"/>
      <c r="E113" s="413"/>
      <c r="F113" s="502" t="s">
        <v>480</v>
      </c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3"/>
      <c r="AC113" s="490"/>
      <c r="AD113" s="534">
        <v>2</v>
      </c>
      <c r="AE113" s="535"/>
      <c r="AF113" s="414">
        <v>8</v>
      </c>
      <c r="AG113" s="415"/>
      <c r="AH113" s="501"/>
      <c r="AI113" s="415"/>
      <c r="AJ113" s="86"/>
      <c r="AK113" s="499">
        <f t="shared" si="8"/>
        <v>72</v>
      </c>
      <c r="AL113" s="524"/>
      <c r="AM113" s="492">
        <f t="shared" si="9"/>
        <v>34</v>
      </c>
      <c r="AN113" s="492"/>
      <c r="AO113" s="492">
        <v>34</v>
      </c>
      <c r="AP113" s="492"/>
      <c r="AQ113" s="492">
        <v>0</v>
      </c>
      <c r="AR113" s="492"/>
      <c r="AS113" s="492">
        <v>0</v>
      </c>
      <c r="AT113" s="492"/>
      <c r="AU113" s="492">
        <v>0</v>
      </c>
      <c r="AV113" s="492"/>
      <c r="AW113" s="393">
        <v>38</v>
      </c>
      <c r="AX113" s="394"/>
      <c r="AY113" s="206"/>
      <c r="AZ113" s="205"/>
      <c r="BA113" s="205"/>
      <c r="BB113" s="205"/>
      <c r="BC113" s="205"/>
      <c r="BD113" s="205"/>
      <c r="BE113" s="205"/>
      <c r="BF113" s="205" t="s">
        <v>407</v>
      </c>
      <c r="BG113" s="205"/>
      <c r="BH113" s="205"/>
      <c r="BI113" s="205"/>
      <c r="BJ113" s="207"/>
    </row>
    <row r="114" spans="1:62" s="24" customFormat="1">
      <c r="A114" s="249"/>
      <c r="B114" s="110">
        <v>43</v>
      </c>
      <c r="C114" s="412" t="s">
        <v>477</v>
      </c>
      <c r="D114" s="413"/>
      <c r="E114" s="413"/>
      <c r="F114" s="502" t="s">
        <v>481</v>
      </c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90"/>
      <c r="AD114" s="534">
        <v>4</v>
      </c>
      <c r="AE114" s="535"/>
      <c r="AF114" s="414">
        <v>8</v>
      </c>
      <c r="AG114" s="415"/>
      <c r="AH114" s="501">
        <v>8</v>
      </c>
      <c r="AI114" s="415"/>
      <c r="AJ114" s="86"/>
      <c r="AK114" s="499">
        <f t="shared" si="8"/>
        <v>144</v>
      </c>
      <c r="AL114" s="524"/>
      <c r="AM114" s="492">
        <f t="shared" si="9"/>
        <v>68</v>
      </c>
      <c r="AN114" s="492"/>
      <c r="AO114" s="492">
        <v>34</v>
      </c>
      <c r="AP114" s="492"/>
      <c r="AQ114" s="492">
        <v>0</v>
      </c>
      <c r="AR114" s="492"/>
      <c r="AS114" s="492">
        <v>0</v>
      </c>
      <c r="AT114" s="492"/>
      <c r="AU114" s="492">
        <v>34</v>
      </c>
      <c r="AV114" s="492"/>
      <c r="AW114" s="393">
        <v>76</v>
      </c>
      <c r="AX114" s="394"/>
      <c r="AY114" s="206"/>
      <c r="AZ114" s="205"/>
      <c r="BA114" s="205"/>
      <c r="BB114" s="205"/>
      <c r="BC114" s="205"/>
      <c r="BD114" s="205"/>
      <c r="BE114" s="205"/>
      <c r="BF114" s="205" t="s">
        <v>405</v>
      </c>
      <c r="BG114" s="205"/>
      <c r="BH114" s="205"/>
      <c r="BI114" s="205"/>
      <c r="BJ114" s="207"/>
    </row>
    <row r="115" spans="1:62" s="27" customFormat="1" ht="12" customHeight="1">
      <c r="B115" s="102"/>
      <c r="C115" s="491" t="s">
        <v>477</v>
      </c>
      <c r="D115" s="413"/>
      <c r="E115" s="413"/>
      <c r="F115" s="489" t="s">
        <v>482</v>
      </c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90"/>
      <c r="AD115" s="532"/>
      <c r="AE115" s="533"/>
      <c r="AF115" s="391"/>
      <c r="AG115" s="399"/>
      <c r="AH115" s="488"/>
      <c r="AI115" s="399"/>
      <c r="AJ115" s="103"/>
      <c r="AK115" s="398">
        <f t="shared" si="8"/>
        <v>0</v>
      </c>
      <c r="AL115" s="399"/>
      <c r="AM115" s="397">
        <f t="shared" si="9"/>
        <v>0</v>
      </c>
      <c r="AN115" s="397"/>
      <c r="AO115" s="397"/>
      <c r="AP115" s="397"/>
      <c r="AQ115" s="397"/>
      <c r="AR115" s="397"/>
      <c r="AS115" s="397"/>
      <c r="AT115" s="397"/>
      <c r="AU115" s="397"/>
      <c r="AV115" s="397"/>
      <c r="AW115" s="391"/>
      <c r="AX115" s="392"/>
      <c r="AY115" s="104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6"/>
    </row>
    <row r="116" spans="1:62" s="24" customFormat="1">
      <c r="A116" s="249"/>
      <c r="B116" s="110">
        <v>44</v>
      </c>
      <c r="C116" s="412" t="s">
        <v>477</v>
      </c>
      <c r="D116" s="413"/>
      <c r="E116" s="413"/>
      <c r="F116" s="502" t="s">
        <v>483</v>
      </c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90"/>
      <c r="AD116" s="534">
        <v>2</v>
      </c>
      <c r="AE116" s="535"/>
      <c r="AF116" s="414">
        <v>8</v>
      </c>
      <c r="AG116" s="415"/>
      <c r="AH116" s="501"/>
      <c r="AI116" s="415"/>
      <c r="AJ116" s="86"/>
      <c r="AK116" s="499">
        <f t="shared" si="8"/>
        <v>72</v>
      </c>
      <c r="AL116" s="524"/>
      <c r="AM116" s="492">
        <f t="shared" si="9"/>
        <v>34</v>
      </c>
      <c r="AN116" s="492"/>
      <c r="AO116" s="492">
        <v>34</v>
      </c>
      <c r="AP116" s="492"/>
      <c r="AQ116" s="492">
        <v>0</v>
      </c>
      <c r="AR116" s="492"/>
      <c r="AS116" s="492">
        <v>0</v>
      </c>
      <c r="AT116" s="492"/>
      <c r="AU116" s="492">
        <v>0</v>
      </c>
      <c r="AV116" s="492"/>
      <c r="AW116" s="393">
        <v>38</v>
      </c>
      <c r="AX116" s="394"/>
      <c r="AY116" s="206"/>
      <c r="AZ116" s="205"/>
      <c r="BA116" s="205"/>
      <c r="BB116" s="205"/>
      <c r="BC116" s="205"/>
      <c r="BD116" s="205"/>
      <c r="BE116" s="205"/>
      <c r="BF116" s="205" t="s">
        <v>407</v>
      </c>
      <c r="BG116" s="205"/>
      <c r="BH116" s="205"/>
      <c r="BI116" s="205"/>
      <c r="BJ116" s="207"/>
    </row>
    <row r="117" spans="1:62" s="24" customFormat="1">
      <c r="A117" s="249"/>
      <c r="B117" s="110">
        <v>45</v>
      </c>
      <c r="C117" s="412" t="s">
        <v>477</v>
      </c>
      <c r="D117" s="413"/>
      <c r="E117" s="413"/>
      <c r="F117" s="502" t="s">
        <v>484</v>
      </c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3"/>
      <c r="AC117" s="490"/>
      <c r="AD117" s="534">
        <v>2</v>
      </c>
      <c r="AE117" s="535"/>
      <c r="AF117" s="414">
        <v>9</v>
      </c>
      <c r="AG117" s="415"/>
      <c r="AH117" s="501"/>
      <c r="AI117" s="415"/>
      <c r="AJ117" s="86"/>
      <c r="AK117" s="499">
        <f t="shared" si="8"/>
        <v>72</v>
      </c>
      <c r="AL117" s="524"/>
      <c r="AM117" s="492">
        <f t="shared" si="9"/>
        <v>36</v>
      </c>
      <c r="AN117" s="492"/>
      <c r="AO117" s="492">
        <v>36</v>
      </c>
      <c r="AP117" s="492"/>
      <c r="AQ117" s="492">
        <v>0</v>
      </c>
      <c r="AR117" s="492"/>
      <c r="AS117" s="492">
        <v>0</v>
      </c>
      <c r="AT117" s="492"/>
      <c r="AU117" s="492">
        <v>0</v>
      </c>
      <c r="AV117" s="492"/>
      <c r="AW117" s="393">
        <v>36</v>
      </c>
      <c r="AX117" s="394"/>
      <c r="AY117" s="206"/>
      <c r="AZ117" s="205"/>
      <c r="BA117" s="205"/>
      <c r="BB117" s="205"/>
      <c r="BC117" s="205"/>
      <c r="BD117" s="205"/>
      <c r="BE117" s="205"/>
      <c r="BF117" s="205"/>
      <c r="BG117" s="205" t="s">
        <v>407</v>
      </c>
      <c r="BH117" s="205"/>
      <c r="BI117" s="205"/>
      <c r="BJ117" s="207"/>
    </row>
    <row r="118" spans="1:62" s="24" customFormat="1">
      <c r="A118" s="249"/>
      <c r="B118" s="110">
        <v>46</v>
      </c>
      <c r="C118" s="412" t="s">
        <v>477</v>
      </c>
      <c r="D118" s="413"/>
      <c r="E118" s="413"/>
      <c r="F118" s="502" t="s">
        <v>485</v>
      </c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3"/>
      <c r="U118" s="413"/>
      <c r="V118" s="413"/>
      <c r="W118" s="413"/>
      <c r="X118" s="413"/>
      <c r="Y118" s="413"/>
      <c r="Z118" s="413"/>
      <c r="AA118" s="413"/>
      <c r="AB118" s="413"/>
      <c r="AC118" s="490"/>
      <c r="AD118" s="534">
        <v>2</v>
      </c>
      <c r="AE118" s="535"/>
      <c r="AF118" s="414">
        <v>10</v>
      </c>
      <c r="AG118" s="415"/>
      <c r="AH118" s="501"/>
      <c r="AI118" s="415"/>
      <c r="AJ118" s="86"/>
      <c r="AK118" s="499">
        <f t="shared" si="8"/>
        <v>72</v>
      </c>
      <c r="AL118" s="524"/>
      <c r="AM118" s="492">
        <f t="shared" si="9"/>
        <v>34</v>
      </c>
      <c r="AN118" s="492"/>
      <c r="AO118" s="492">
        <v>34</v>
      </c>
      <c r="AP118" s="492"/>
      <c r="AQ118" s="492">
        <v>0</v>
      </c>
      <c r="AR118" s="492"/>
      <c r="AS118" s="492">
        <v>0</v>
      </c>
      <c r="AT118" s="492"/>
      <c r="AU118" s="492">
        <v>0</v>
      </c>
      <c r="AV118" s="492"/>
      <c r="AW118" s="393">
        <v>38</v>
      </c>
      <c r="AX118" s="394"/>
      <c r="AY118" s="206"/>
      <c r="AZ118" s="205"/>
      <c r="BA118" s="205"/>
      <c r="BB118" s="205"/>
      <c r="BC118" s="205"/>
      <c r="BD118" s="205"/>
      <c r="BE118" s="205"/>
      <c r="BF118" s="205"/>
      <c r="BG118" s="205"/>
      <c r="BH118" s="205" t="s">
        <v>407</v>
      </c>
      <c r="BI118" s="205"/>
      <c r="BJ118" s="207"/>
    </row>
    <row r="119" spans="1:62" s="24" customFormat="1">
      <c r="A119" s="249"/>
      <c r="B119" s="110">
        <v>47</v>
      </c>
      <c r="C119" s="412" t="s">
        <v>477</v>
      </c>
      <c r="D119" s="413"/>
      <c r="E119" s="413"/>
      <c r="F119" s="502" t="s">
        <v>486</v>
      </c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90"/>
      <c r="AD119" s="534">
        <v>4</v>
      </c>
      <c r="AE119" s="535"/>
      <c r="AF119" s="414">
        <v>9</v>
      </c>
      <c r="AG119" s="415"/>
      <c r="AH119" s="501">
        <v>9</v>
      </c>
      <c r="AI119" s="415"/>
      <c r="AJ119" s="86"/>
      <c r="AK119" s="499">
        <f t="shared" si="8"/>
        <v>144</v>
      </c>
      <c r="AL119" s="524"/>
      <c r="AM119" s="492">
        <f t="shared" si="9"/>
        <v>72</v>
      </c>
      <c r="AN119" s="492"/>
      <c r="AO119" s="492">
        <v>36</v>
      </c>
      <c r="AP119" s="492"/>
      <c r="AQ119" s="492">
        <v>0</v>
      </c>
      <c r="AR119" s="492"/>
      <c r="AS119" s="492">
        <v>0</v>
      </c>
      <c r="AT119" s="492"/>
      <c r="AU119" s="492">
        <v>36</v>
      </c>
      <c r="AV119" s="492"/>
      <c r="AW119" s="393">
        <v>72</v>
      </c>
      <c r="AX119" s="394"/>
      <c r="AY119" s="206"/>
      <c r="AZ119" s="205"/>
      <c r="BA119" s="205"/>
      <c r="BB119" s="205"/>
      <c r="BC119" s="205"/>
      <c r="BD119" s="205"/>
      <c r="BE119" s="205"/>
      <c r="BF119" s="205"/>
      <c r="BG119" s="205" t="s">
        <v>405</v>
      </c>
      <c r="BH119" s="205"/>
      <c r="BI119" s="205"/>
      <c r="BJ119" s="207"/>
    </row>
    <row r="120" spans="1:62" s="24" customFormat="1">
      <c r="A120" s="249"/>
      <c r="B120" s="110">
        <v>48</v>
      </c>
      <c r="C120" s="412" t="s">
        <v>477</v>
      </c>
      <c r="D120" s="413"/>
      <c r="E120" s="413"/>
      <c r="F120" s="502" t="s">
        <v>487</v>
      </c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90"/>
      <c r="AD120" s="534">
        <v>2</v>
      </c>
      <c r="AE120" s="535"/>
      <c r="AF120" s="414">
        <v>10</v>
      </c>
      <c r="AG120" s="415"/>
      <c r="AH120" s="501"/>
      <c r="AI120" s="415"/>
      <c r="AJ120" s="86"/>
      <c r="AK120" s="499">
        <f t="shared" si="8"/>
        <v>72</v>
      </c>
      <c r="AL120" s="524"/>
      <c r="AM120" s="492">
        <f t="shared" si="9"/>
        <v>34</v>
      </c>
      <c r="AN120" s="492"/>
      <c r="AO120" s="492">
        <v>34</v>
      </c>
      <c r="AP120" s="492"/>
      <c r="AQ120" s="492">
        <v>0</v>
      </c>
      <c r="AR120" s="492"/>
      <c r="AS120" s="492">
        <v>0</v>
      </c>
      <c r="AT120" s="492"/>
      <c r="AU120" s="492">
        <v>0</v>
      </c>
      <c r="AV120" s="492"/>
      <c r="AW120" s="393">
        <v>38</v>
      </c>
      <c r="AX120" s="394"/>
      <c r="AY120" s="206"/>
      <c r="AZ120" s="205"/>
      <c r="BA120" s="205"/>
      <c r="BB120" s="205"/>
      <c r="BC120" s="205"/>
      <c r="BD120" s="205"/>
      <c r="BE120" s="205"/>
      <c r="BF120" s="205"/>
      <c r="BG120" s="205"/>
      <c r="BH120" s="205" t="s">
        <v>407</v>
      </c>
      <c r="BI120" s="205"/>
      <c r="BJ120" s="207"/>
    </row>
    <row r="121" spans="1:62" s="24" customFormat="1">
      <c r="A121" s="249"/>
      <c r="B121" s="110">
        <v>49</v>
      </c>
      <c r="C121" s="412" t="s">
        <v>477</v>
      </c>
      <c r="D121" s="413"/>
      <c r="E121" s="413"/>
      <c r="F121" s="502" t="s">
        <v>488</v>
      </c>
      <c r="G121" s="413"/>
      <c r="H121" s="413"/>
      <c r="I121" s="413"/>
      <c r="J121" s="413"/>
      <c r="K121" s="413"/>
      <c r="L121" s="413"/>
      <c r="M121" s="413"/>
      <c r="N121" s="413"/>
      <c r="O121" s="413"/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90"/>
      <c r="AD121" s="534">
        <v>2</v>
      </c>
      <c r="AE121" s="535"/>
      <c r="AF121" s="414">
        <v>7</v>
      </c>
      <c r="AG121" s="415"/>
      <c r="AH121" s="501"/>
      <c r="AI121" s="415"/>
      <c r="AJ121" s="86"/>
      <c r="AK121" s="499">
        <f t="shared" si="8"/>
        <v>72</v>
      </c>
      <c r="AL121" s="524"/>
      <c r="AM121" s="492">
        <f t="shared" si="9"/>
        <v>36</v>
      </c>
      <c r="AN121" s="492"/>
      <c r="AO121" s="492">
        <v>36</v>
      </c>
      <c r="AP121" s="492"/>
      <c r="AQ121" s="492">
        <v>0</v>
      </c>
      <c r="AR121" s="492"/>
      <c r="AS121" s="492">
        <v>0</v>
      </c>
      <c r="AT121" s="492"/>
      <c r="AU121" s="492">
        <v>0</v>
      </c>
      <c r="AV121" s="492"/>
      <c r="AW121" s="393">
        <v>36</v>
      </c>
      <c r="AX121" s="394"/>
      <c r="AY121" s="206"/>
      <c r="AZ121" s="205"/>
      <c r="BA121" s="205"/>
      <c r="BB121" s="205"/>
      <c r="BC121" s="205"/>
      <c r="BD121" s="205"/>
      <c r="BE121" s="205" t="s">
        <v>407</v>
      </c>
      <c r="BF121" s="205"/>
      <c r="BG121" s="205"/>
      <c r="BH121" s="205"/>
      <c r="BI121" s="205"/>
      <c r="BJ121" s="207"/>
    </row>
    <row r="122" spans="1:62" s="24" customFormat="1">
      <c r="A122" s="249"/>
      <c r="B122" s="110">
        <v>50</v>
      </c>
      <c r="C122" s="412" t="s">
        <v>477</v>
      </c>
      <c r="D122" s="413"/>
      <c r="E122" s="413"/>
      <c r="F122" s="502" t="s">
        <v>489</v>
      </c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/>
      <c r="X122" s="413"/>
      <c r="Y122" s="413"/>
      <c r="Z122" s="413"/>
      <c r="AA122" s="413"/>
      <c r="AB122" s="413"/>
      <c r="AC122" s="490"/>
      <c r="AD122" s="534">
        <v>3</v>
      </c>
      <c r="AE122" s="535"/>
      <c r="AF122" s="414">
        <v>10</v>
      </c>
      <c r="AG122" s="415"/>
      <c r="AH122" s="501"/>
      <c r="AI122" s="415"/>
      <c r="AJ122" s="86"/>
      <c r="AK122" s="499">
        <f t="shared" si="8"/>
        <v>108</v>
      </c>
      <c r="AL122" s="524"/>
      <c r="AM122" s="492">
        <f t="shared" si="9"/>
        <v>68</v>
      </c>
      <c r="AN122" s="492"/>
      <c r="AO122" s="492">
        <v>34</v>
      </c>
      <c r="AP122" s="492"/>
      <c r="AQ122" s="492">
        <v>0</v>
      </c>
      <c r="AR122" s="492"/>
      <c r="AS122" s="492">
        <v>0</v>
      </c>
      <c r="AT122" s="492"/>
      <c r="AU122" s="492">
        <v>34</v>
      </c>
      <c r="AV122" s="492"/>
      <c r="AW122" s="393">
        <v>40</v>
      </c>
      <c r="AX122" s="394"/>
      <c r="AY122" s="206"/>
      <c r="AZ122" s="205"/>
      <c r="BA122" s="205"/>
      <c r="BB122" s="205"/>
      <c r="BC122" s="205"/>
      <c r="BD122" s="205"/>
      <c r="BE122" s="205"/>
      <c r="BF122" s="205"/>
      <c r="BG122" s="205"/>
      <c r="BH122" s="205" t="s">
        <v>405</v>
      </c>
      <c r="BI122" s="205"/>
      <c r="BJ122" s="207"/>
    </row>
    <row r="123" spans="1:62" s="24" customFormat="1">
      <c r="A123" s="249"/>
      <c r="B123" s="110">
        <v>51</v>
      </c>
      <c r="C123" s="412" t="s">
        <v>477</v>
      </c>
      <c r="D123" s="413"/>
      <c r="E123" s="413"/>
      <c r="F123" s="502" t="s">
        <v>490</v>
      </c>
      <c r="G123" s="413"/>
      <c r="H123" s="413"/>
      <c r="I123" s="413"/>
      <c r="J123" s="413"/>
      <c r="K123" s="413"/>
      <c r="L123" s="413"/>
      <c r="M123" s="413"/>
      <c r="N123" s="413"/>
      <c r="O123" s="413"/>
      <c r="P123" s="413"/>
      <c r="Q123" s="413"/>
      <c r="R123" s="413"/>
      <c r="S123" s="413"/>
      <c r="T123" s="413"/>
      <c r="U123" s="413"/>
      <c r="V123" s="413"/>
      <c r="W123" s="413"/>
      <c r="X123" s="413"/>
      <c r="Y123" s="413"/>
      <c r="Z123" s="413"/>
      <c r="AA123" s="413"/>
      <c r="AB123" s="413"/>
      <c r="AC123" s="490"/>
      <c r="AD123" s="534">
        <v>4</v>
      </c>
      <c r="AE123" s="535"/>
      <c r="AF123" s="414">
        <v>10</v>
      </c>
      <c r="AG123" s="415"/>
      <c r="AH123" s="501"/>
      <c r="AI123" s="415"/>
      <c r="AJ123" s="86"/>
      <c r="AK123" s="499">
        <f t="shared" si="8"/>
        <v>144</v>
      </c>
      <c r="AL123" s="524"/>
      <c r="AM123" s="492">
        <f t="shared" si="9"/>
        <v>68</v>
      </c>
      <c r="AN123" s="492"/>
      <c r="AO123" s="492">
        <v>0</v>
      </c>
      <c r="AP123" s="492"/>
      <c r="AQ123" s="492">
        <v>0</v>
      </c>
      <c r="AR123" s="492"/>
      <c r="AS123" s="492">
        <v>34</v>
      </c>
      <c r="AT123" s="492"/>
      <c r="AU123" s="492">
        <v>34</v>
      </c>
      <c r="AV123" s="492"/>
      <c r="AW123" s="393">
        <v>76</v>
      </c>
      <c r="AX123" s="394"/>
      <c r="AY123" s="206"/>
      <c r="AZ123" s="205"/>
      <c r="BA123" s="205"/>
      <c r="BB123" s="205"/>
      <c r="BC123" s="205"/>
      <c r="BD123" s="205"/>
      <c r="BE123" s="205"/>
      <c r="BF123" s="205"/>
      <c r="BG123" s="205"/>
      <c r="BH123" s="205" t="s">
        <v>405</v>
      </c>
      <c r="BI123" s="205"/>
      <c r="BJ123" s="207"/>
    </row>
    <row r="124" spans="1:62" s="24" customFormat="1">
      <c r="A124" s="249"/>
      <c r="B124" s="110">
        <v>52</v>
      </c>
      <c r="C124" s="412" t="s">
        <v>477</v>
      </c>
      <c r="D124" s="413"/>
      <c r="E124" s="413"/>
      <c r="F124" s="502" t="s">
        <v>491</v>
      </c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3"/>
      <c r="AC124" s="490"/>
      <c r="AD124" s="534">
        <v>4</v>
      </c>
      <c r="AE124" s="535"/>
      <c r="AF124" s="414">
        <v>12</v>
      </c>
      <c r="AG124" s="415"/>
      <c r="AH124" s="501"/>
      <c r="AI124" s="415"/>
      <c r="AJ124" s="86"/>
      <c r="AK124" s="499">
        <f t="shared" si="8"/>
        <v>144</v>
      </c>
      <c r="AL124" s="524"/>
      <c r="AM124" s="492">
        <f t="shared" si="9"/>
        <v>48</v>
      </c>
      <c r="AN124" s="492"/>
      <c r="AO124" s="492">
        <v>48</v>
      </c>
      <c r="AP124" s="492"/>
      <c r="AQ124" s="492">
        <v>0</v>
      </c>
      <c r="AR124" s="492"/>
      <c r="AS124" s="492">
        <v>0</v>
      </c>
      <c r="AT124" s="492"/>
      <c r="AU124" s="492">
        <v>0</v>
      </c>
      <c r="AV124" s="492"/>
      <c r="AW124" s="393">
        <v>96</v>
      </c>
      <c r="AX124" s="394"/>
      <c r="AY124" s="206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7" t="s">
        <v>405</v>
      </c>
    </row>
    <row r="125" spans="1:62" s="24" customFormat="1">
      <c r="A125" s="249"/>
      <c r="B125" s="110">
        <v>53</v>
      </c>
      <c r="C125" s="412" t="s">
        <v>477</v>
      </c>
      <c r="D125" s="413"/>
      <c r="E125" s="413"/>
      <c r="F125" s="502" t="s">
        <v>492</v>
      </c>
      <c r="G125" s="413"/>
      <c r="H125" s="413"/>
      <c r="I125" s="413"/>
      <c r="J125" s="413"/>
      <c r="K125" s="413"/>
      <c r="L125" s="413"/>
      <c r="M125" s="413"/>
      <c r="N125" s="413"/>
      <c r="O125" s="413"/>
      <c r="P125" s="413"/>
      <c r="Q125" s="413"/>
      <c r="R125" s="413"/>
      <c r="S125" s="413"/>
      <c r="T125" s="413"/>
      <c r="U125" s="413"/>
      <c r="V125" s="413"/>
      <c r="W125" s="413"/>
      <c r="X125" s="413"/>
      <c r="Y125" s="413"/>
      <c r="Z125" s="413"/>
      <c r="AA125" s="413"/>
      <c r="AB125" s="413"/>
      <c r="AC125" s="490"/>
      <c r="AD125" s="534">
        <v>2</v>
      </c>
      <c r="AE125" s="535"/>
      <c r="AF125" s="414"/>
      <c r="AG125" s="415"/>
      <c r="AH125" s="501">
        <v>8</v>
      </c>
      <c r="AI125" s="415"/>
      <c r="AJ125" s="86"/>
      <c r="AK125" s="499">
        <f t="shared" si="8"/>
        <v>72</v>
      </c>
      <c r="AL125" s="524"/>
      <c r="AM125" s="492">
        <f t="shared" si="9"/>
        <v>34</v>
      </c>
      <c r="AN125" s="492"/>
      <c r="AO125" s="492">
        <v>34</v>
      </c>
      <c r="AP125" s="492"/>
      <c r="AQ125" s="492">
        <v>0</v>
      </c>
      <c r="AR125" s="492"/>
      <c r="AS125" s="492">
        <v>0</v>
      </c>
      <c r="AT125" s="492"/>
      <c r="AU125" s="492">
        <v>0</v>
      </c>
      <c r="AV125" s="492"/>
      <c r="AW125" s="393">
        <v>38</v>
      </c>
      <c r="AX125" s="394"/>
      <c r="AY125" s="206"/>
      <c r="AZ125" s="205"/>
      <c r="BA125" s="205"/>
      <c r="BB125" s="205"/>
      <c r="BC125" s="205"/>
      <c r="BD125" s="205"/>
      <c r="BE125" s="205"/>
      <c r="BF125" s="205" t="s">
        <v>407</v>
      </c>
      <c r="BG125" s="205"/>
      <c r="BH125" s="205"/>
      <c r="BI125" s="205"/>
      <c r="BJ125" s="207"/>
    </row>
    <row r="126" spans="1:62" s="27" customFormat="1" ht="12" customHeight="1">
      <c r="B126" s="102"/>
      <c r="C126" s="491" t="s">
        <v>477</v>
      </c>
      <c r="D126" s="413"/>
      <c r="E126" s="413"/>
      <c r="F126" s="489" t="s">
        <v>493</v>
      </c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413"/>
      <c r="R126" s="413"/>
      <c r="S126" s="413"/>
      <c r="T126" s="413"/>
      <c r="U126" s="413"/>
      <c r="V126" s="413"/>
      <c r="W126" s="413"/>
      <c r="X126" s="413"/>
      <c r="Y126" s="413"/>
      <c r="Z126" s="413"/>
      <c r="AA126" s="413"/>
      <c r="AB126" s="413"/>
      <c r="AC126" s="490"/>
      <c r="AD126" s="532"/>
      <c r="AE126" s="533"/>
      <c r="AF126" s="391"/>
      <c r="AG126" s="399"/>
      <c r="AH126" s="488"/>
      <c r="AI126" s="399"/>
      <c r="AJ126" s="103"/>
      <c r="AK126" s="398">
        <f t="shared" si="8"/>
        <v>0</v>
      </c>
      <c r="AL126" s="399"/>
      <c r="AM126" s="397">
        <f t="shared" si="9"/>
        <v>0</v>
      </c>
      <c r="AN126" s="397"/>
      <c r="AO126" s="397"/>
      <c r="AP126" s="397"/>
      <c r="AQ126" s="397"/>
      <c r="AR126" s="397"/>
      <c r="AS126" s="397"/>
      <c r="AT126" s="397"/>
      <c r="AU126" s="397"/>
      <c r="AV126" s="397"/>
      <c r="AW126" s="391"/>
      <c r="AX126" s="392"/>
      <c r="AY126" s="104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6"/>
    </row>
    <row r="127" spans="1:62" s="24" customFormat="1">
      <c r="A127" s="249"/>
      <c r="B127" s="110">
        <v>54</v>
      </c>
      <c r="C127" s="412" t="s">
        <v>477</v>
      </c>
      <c r="D127" s="413"/>
      <c r="E127" s="413"/>
      <c r="F127" s="502" t="s">
        <v>494</v>
      </c>
      <c r="G127" s="413"/>
      <c r="H127" s="413"/>
      <c r="I127" s="413"/>
      <c r="J127" s="413"/>
      <c r="K127" s="413"/>
      <c r="L127" s="413"/>
      <c r="M127" s="413"/>
      <c r="N127" s="413"/>
      <c r="O127" s="413"/>
      <c r="P127" s="413"/>
      <c r="Q127" s="413"/>
      <c r="R127" s="413"/>
      <c r="S127" s="413"/>
      <c r="T127" s="413"/>
      <c r="U127" s="413"/>
      <c r="V127" s="413"/>
      <c r="W127" s="413"/>
      <c r="X127" s="413"/>
      <c r="Y127" s="413"/>
      <c r="Z127" s="413"/>
      <c r="AA127" s="413"/>
      <c r="AB127" s="413"/>
      <c r="AC127" s="490"/>
      <c r="AD127" s="534">
        <v>4</v>
      </c>
      <c r="AE127" s="535"/>
      <c r="AF127" s="414">
        <v>9</v>
      </c>
      <c r="AG127" s="415"/>
      <c r="AH127" s="501"/>
      <c r="AI127" s="415"/>
      <c r="AJ127" s="86"/>
      <c r="AK127" s="499">
        <f t="shared" si="8"/>
        <v>144</v>
      </c>
      <c r="AL127" s="524"/>
      <c r="AM127" s="492">
        <f t="shared" si="9"/>
        <v>72</v>
      </c>
      <c r="AN127" s="492"/>
      <c r="AO127" s="492">
        <v>36</v>
      </c>
      <c r="AP127" s="492"/>
      <c r="AQ127" s="492">
        <v>0</v>
      </c>
      <c r="AR127" s="492"/>
      <c r="AS127" s="492">
        <v>36</v>
      </c>
      <c r="AT127" s="492"/>
      <c r="AU127" s="492">
        <v>0</v>
      </c>
      <c r="AV127" s="492"/>
      <c r="AW127" s="393">
        <v>72</v>
      </c>
      <c r="AX127" s="394"/>
      <c r="AY127" s="206"/>
      <c r="AZ127" s="205"/>
      <c r="BA127" s="205"/>
      <c r="BB127" s="205"/>
      <c r="BC127" s="205"/>
      <c r="BD127" s="205"/>
      <c r="BE127" s="205"/>
      <c r="BF127" s="205"/>
      <c r="BG127" s="205" t="s">
        <v>405</v>
      </c>
      <c r="BH127" s="205"/>
      <c r="BI127" s="205"/>
      <c r="BJ127" s="207"/>
    </row>
    <row r="128" spans="1:62" s="24" customFormat="1">
      <c r="A128" s="249"/>
      <c r="B128" s="110">
        <v>55</v>
      </c>
      <c r="C128" s="412" t="s">
        <v>477</v>
      </c>
      <c r="D128" s="413"/>
      <c r="E128" s="413"/>
      <c r="F128" s="502" t="s">
        <v>495</v>
      </c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90"/>
      <c r="AD128" s="534">
        <v>3</v>
      </c>
      <c r="AE128" s="535"/>
      <c r="AF128" s="414"/>
      <c r="AG128" s="415"/>
      <c r="AH128" s="501">
        <v>5</v>
      </c>
      <c r="AI128" s="415"/>
      <c r="AJ128" s="86"/>
      <c r="AK128" s="499">
        <f t="shared" si="8"/>
        <v>108</v>
      </c>
      <c r="AL128" s="524"/>
      <c r="AM128" s="492">
        <f t="shared" si="9"/>
        <v>72</v>
      </c>
      <c r="AN128" s="492"/>
      <c r="AO128" s="492">
        <v>36</v>
      </c>
      <c r="AP128" s="492"/>
      <c r="AQ128" s="492">
        <v>0</v>
      </c>
      <c r="AR128" s="492"/>
      <c r="AS128" s="492">
        <v>36</v>
      </c>
      <c r="AT128" s="492"/>
      <c r="AU128" s="492">
        <v>0</v>
      </c>
      <c r="AV128" s="492"/>
      <c r="AW128" s="393">
        <v>36</v>
      </c>
      <c r="AX128" s="394"/>
      <c r="AY128" s="206"/>
      <c r="AZ128" s="205"/>
      <c r="BA128" s="205"/>
      <c r="BB128" s="205"/>
      <c r="BC128" s="205" t="s">
        <v>405</v>
      </c>
      <c r="BD128" s="205"/>
      <c r="BE128" s="205"/>
      <c r="BF128" s="205"/>
      <c r="BG128" s="205"/>
      <c r="BH128" s="205"/>
      <c r="BI128" s="205"/>
      <c r="BJ128" s="207"/>
    </row>
    <row r="129" spans="1:62" s="24" customFormat="1" ht="77.25" customHeight="1">
      <c r="A129" s="249"/>
      <c r="B129" s="110">
        <v>56</v>
      </c>
      <c r="C129" s="412" t="s">
        <v>477</v>
      </c>
      <c r="D129" s="413"/>
      <c r="E129" s="413"/>
      <c r="F129" s="502" t="s">
        <v>496</v>
      </c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3"/>
      <c r="AC129" s="490"/>
      <c r="AD129" s="534">
        <v>28</v>
      </c>
      <c r="AE129" s="535"/>
      <c r="AF129" s="414">
        <v>9</v>
      </c>
      <c r="AG129" s="415"/>
      <c r="AH129" s="536" t="s">
        <v>497</v>
      </c>
      <c r="AI129" s="537"/>
      <c r="AJ129" s="86"/>
      <c r="AK129" s="499">
        <f t="shared" si="8"/>
        <v>1008</v>
      </c>
      <c r="AL129" s="524"/>
      <c r="AM129" s="492">
        <f t="shared" si="9"/>
        <v>460</v>
      </c>
      <c r="AN129" s="492"/>
      <c r="AO129" s="492">
        <v>343</v>
      </c>
      <c r="AP129" s="492"/>
      <c r="AQ129" s="492">
        <v>0</v>
      </c>
      <c r="AR129" s="492"/>
      <c r="AS129" s="492">
        <v>0</v>
      </c>
      <c r="AT129" s="492"/>
      <c r="AU129" s="492">
        <v>117</v>
      </c>
      <c r="AV129" s="492"/>
      <c r="AW129" s="393">
        <v>548</v>
      </c>
      <c r="AX129" s="394"/>
      <c r="AY129" s="206"/>
      <c r="AZ129" s="205"/>
      <c r="BA129" s="205"/>
      <c r="BB129" s="205"/>
      <c r="BC129" s="205"/>
      <c r="BD129" s="205"/>
      <c r="BE129" s="205" t="s">
        <v>407</v>
      </c>
      <c r="BF129" s="205" t="s">
        <v>407</v>
      </c>
      <c r="BG129" s="205" t="s">
        <v>446</v>
      </c>
      <c r="BH129" s="205" t="s">
        <v>446</v>
      </c>
      <c r="BI129" s="205" t="s">
        <v>446</v>
      </c>
      <c r="BJ129" s="207" t="s">
        <v>446</v>
      </c>
    </row>
    <row r="130" spans="1:62" s="27" customFormat="1" ht="12" customHeight="1">
      <c r="B130" s="102"/>
      <c r="C130" s="491" t="s">
        <v>498</v>
      </c>
      <c r="D130" s="413"/>
      <c r="E130" s="413"/>
      <c r="F130" s="489" t="s">
        <v>499</v>
      </c>
      <c r="G130" s="413"/>
      <c r="H130" s="413"/>
      <c r="I130" s="413"/>
      <c r="J130" s="413"/>
      <c r="K130" s="413"/>
      <c r="L130" s="413"/>
      <c r="M130" s="413"/>
      <c r="N130" s="413"/>
      <c r="O130" s="413"/>
      <c r="P130" s="413"/>
      <c r="Q130" s="413"/>
      <c r="R130" s="413"/>
      <c r="S130" s="413"/>
      <c r="T130" s="413"/>
      <c r="U130" s="413"/>
      <c r="V130" s="413"/>
      <c r="W130" s="413"/>
      <c r="X130" s="413"/>
      <c r="Y130" s="413"/>
      <c r="Z130" s="413"/>
      <c r="AA130" s="413"/>
      <c r="AB130" s="413"/>
      <c r="AC130" s="490"/>
      <c r="AD130" s="532">
        <v>65</v>
      </c>
      <c r="AE130" s="533"/>
      <c r="AF130" s="391"/>
      <c r="AG130" s="399"/>
      <c r="AH130" s="488"/>
      <c r="AI130" s="399"/>
      <c r="AJ130" s="103"/>
      <c r="AK130" s="398">
        <f t="shared" si="8"/>
        <v>2340</v>
      </c>
      <c r="AL130" s="399"/>
      <c r="AM130" s="397">
        <f t="shared" si="9"/>
        <v>198</v>
      </c>
      <c r="AN130" s="397"/>
      <c r="AO130" s="397">
        <v>0</v>
      </c>
      <c r="AP130" s="397"/>
      <c r="AQ130" s="397">
        <v>0</v>
      </c>
      <c r="AR130" s="397"/>
      <c r="AS130" s="397">
        <v>0</v>
      </c>
      <c r="AT130" s="397"/>
      <c r="AU130" s="397">
        <v>198</v>
      </c>
      <c r="AV130" s="397"/>
      <c r="AW130" s="391">
        <v>2142</v>
      </c>
      <c r="AX130" s="392"/>
      <c r="AY130" s="104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6"/>
    </row>
    <row r="131" spans="1:62" s="27" customFormat="1" ht="12" customHeight="1">
      <c r="B131" s="102"/>
      <c r="C131" s="491" t="s">
        <v>500</v>
      </c>
      <c r="D131" s="413"/>
      <c r="E131" s="413"/>
      <c r="F131" s="489" t="s">
        <v>501</v>
      </c>
      <c r="G131" s="413"/>
      <c r="H131" s="413"/>
      <c r="I131" s="413"/>
      <c r="J131" s="413"/>
      <c r="K131" s="413"/>
      <c r="L131" s="413"/>
      <c r="M131" s="413"/>
      <c r="N131" s="413"/>
      <c r="O131" s="413"/>
      <c r="P131" s="413"/>
      <c r="Q131" s="413"/>
      <c r="R131" s="413"/>
      <c r="S131" s="413"/>
      <c r="T131" s="413"/>
      <c r="U131" s="413"/>
      <c r="V131" s="413"/>
      <c r="W131" s="413"/>
      <c r="X131" s="413"/>
      <c r="Y131" s="413"/>
      <c r="Z131" s="413"/>
      <c r="AA131" s="413"/>
      <c r="AB131" s="413"/>
      <c r="AC131" s="490"/>
      <c r="AD131" s="532">
        <v>32</v>
      </c>
      <c r="AE131" s="533"/>
      <c r="AF131" s="391"/>
      <c r="AG131" s="399"/>
      <c r="AH131" s="488"/>
      <c r="AI131" s="399"/>
      <c r="AJ131" s="103"/>
      <c r="AK131" s="398">
        <f t="shared" si="8"/>
        <v>1152</v>
      </c>
      <c r="AL131" s="399"/>
      <c r="AM131" s="397">
        <f t="shared" si="9"/>
        <v>0</v>
      </c>
      <c r="AN131" s="397"/>
      <c r="AO131" s="397">
        <v>0</v>
      </c>
      <c r="AP131" s="397"/>
      <c r="AQ131" s="397">
        <v>0</v>
      </c>
      <c r="AR131" s="397"/>
      <c r="AS131" s="397">
        <v>0</v>
      </c>
      <c r="AT131" s="397"/>
      <c r="AU131" s="397">
        <v>0</v>
      </c>
      <c r="AV131" s="397"/>
      <c r="AW131" s="391">
        <v>1152</v>
      </c>
      <c r="AX131" s="392"/>
      <c r="AY131" s="104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6"/>
    </row>
    <row r="132" spans="1:62" s="24" customFormat="1" ht="27" customHeight="1">
      <c r="A132" s="249"/>
      <c r="B132" s="110">
        <v>57</v>
      </c>
      <c r="C132" s="412" t="s">
        <v>500</v>
      </c>
      <c r="D132" s="413"/>
      <c r="E132" s="413"/>
      <c r="F132" s="502" t="s">
        <v>542</v>
      </c>
      <c r="G132" s="413"/>
      <c r="H132" s="413"/>
      <c r="I132" s="413"/>
      <c r="J132" s="413"/>
      <c r="K132" s="413"/>
      <c r="L132" s="413"/>
      <c r="M132" s="413"/>
      <c r="N132" s="413"/>
      <c r="O132" s="413"/>
      <c r="P132" s="413"/>
      <c r="Q132" s="413"/>
      <c r="R132" s="413"/>
      <c r="S132" s="413"/>
      <c r="T132" s="413"/>
      <c r="U132" s="413"/>
      <c r="V132" s="413"/>
      <c r="W132" s="413"/>
      <c r="X132" s="413"/>
      <c r="Y132" s="413"/>
      <c r="Z132" s="413"/>
      <c r="AA132" s="413"/>
      <c r="AB132" s="413"/>
      <c r="AC132" s="490"/>
      <c r="AD132" s="534">
        <v>23</v>
      </c>
      <c r="AE132" s="535"/>
      <c r="AF132" s="414"/>
      <c r="AG132" s="415"/>
      <c r="AH132" s="536" t="s">
        <v>535</v>
      </c>
      <c r="AI132" s="537"/>
      <c r="AJ132" s="86"/>
      <c r="AK132" s="499">
        <f t="shared" si="8"/>
        <v>828</v>
      </c>
      <c r="AL132" s="524"/>
      <c r="AM132" s="492">
        <f t="shared" si="9"/>
        <v>0</v>
      </c>
      <c r="AN132" s="492"/>
      <c r="AO132" s="492">
        <v>0</v>
      </c>
      <c r="AP132" s="492"/>
      <c r="AQ132" s="492">
        <v>0</v>
      </c>
      <c r="AR132" s="492"/>
      <c r="AS132" s="492">
        <v>0</v>
      </c>
      <c r="AT132" s="492"/>
      <c r="AU132" s="492">
        <v>0</v>
      </c>
      <c r="AV132" s="492"/>
      <c r="AW132" s="393">
        <v>828</v>
      </c>
      <c r="AX132" s="394"/>
      <c r="AY132" s="206"/>
      <c r="AZ132" s="205"/>
      <c r="BA132" s="205"/>
      <c r="BB132" s="205"/>
      <c r="BC132" s="205"/>
      <c r="BD132" s="205" t="s">
        <v>502</v>
      </c>
      <c r="BE132" s="205" t="s">
        <v>502</v>
      </c>
      <c r="BF132" s="205" t="s">
        <v>502</v>
      </c>
      <c r="BG132" s="205" t="s">
        <v>502</v>
      </c>
      <c r="BH132" s="205" t="s">
        <v>502</v>
      </c>
      <c r="BI132" s="205" t="s">
        <v>502</v>
      </c>
      <c r="BJ132" s="207"/>
    </row>
    <row r="133" spans="1:62" s="24" customFormat="1">
      <c r="A133" s="249"/>
      <c r="B133" s="110">
        <v>58</v>
      </c>
      <c r="C133" s="412" t="s">
        <v>500</v>
      </c>
      <c r="D133" s="413"/>
      <c r="E133" s="413"/>
      <c r="F133" s="502" t="s">
        <v>503</v>
      </c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3"/>
      <c r="AC133" s="490"/>
      <c r="AD133" s="534">
        <v>3</v>
      </c>
      <c r="AE133" s="535"/>
      <c r="AF133" s="414"/>
      <c r="AG133" s="415"/>
      <c r="AH133" s="501">
        <v>10</v>
      </c>
      <c r="AI133" s="415"/>
      <c r="AJ133" s="86"/>
      <c r="AK133" s="499">
        <f t="shared" si="8"/>
        <v>108</v>
      </c>
      <c r="AL133" s="524"/>
      <c r="AM133" s="492">
        <f t="shared" si="9"/>
        <v>0</v>
      </c>
      <c r="AN133" s="492"/>
      <c r="AO133" s="492">
        <v>0</v>
      </c>
      <c r="AP133" s="492"/>
      <c r="AQ133" s="492">
        <v>0</v>
      </c>
      <c r="AR133" s="492"/>
      <c r="AS133" s="492">
        <v>0</v>
      </c>
      <c r="AT133" s="492"/>
      <c r="AU133" s="492">
        <v>0</v>
      </c>
      <c r="AV133" s="492"/>
      <c r="AW133" s="393">
        <v>108</v>
      </c>
      <c r="AX133" s="394"/>
      <c r="AY133" s="206"/>
      <c r="AZ133" s="205"/>
      <c r="BA133" s="205"/>
      <c r="BB133" s="205"/>
      <c r="BC133" s="205"/>
      <c r="BD133" s="205"/>
      <c r="BE133" s="205"/>
      <c r="BF133" s="205"/>
      <c r="BG133" s="205"/>
      <c r="BH133" s="205" t="s">
        <v>502</v>
      </c>
      <c r="BI133" s="205"/>
      <c r="BJ133" s="207"/>
    </row>
    <row r="134" spans="1:62" s="24" customFormat="1">
      <c r="A134" s="249"/>
      <c r="B134" s="110">
        <v>59</v>
      </c>
      <c r="C134" s="412" t="s">
        <v>500</v>
      </c>
      <c r="D134" s="413"/>
      <c r="E134" s="413"/>
      <c r="F134" s="502" t="s">
        <v>543</v>
      </c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90"/>
      <c r="AD134" s="534">
        <v>6</v>
      </c>
      <c r="AE134" s="535"/>
      <c r="AF134" s="414"/>
      <c r="AG134" s="415"/>
      <c r="AH134" s="501">
        <v>12</v>
      </c>
      <c r="AI134" s="415"/>
      <c r="AJ134" s="86"/>
      <c r="AK134" s="499">
        <f t="shared" si="8"/>
        <v>216</v>
      </c>
      <c r="AL134" s="524"/>
      <c r="AM134" s="492">
        <f t="shared" si="9"/>
        <v>0</v>
      </c>
      <c r="AN134" s="492"/>
      <c r="AO134" s="492">
        <v>0</v>
      </c>
      <c r="AP134" s="492"/>
      <c r="AQ134" s="492">
        <v>0</v>
      </c>
      <c r="AR134" s="492"/>
      <c r="AS134" s="492">
        <v>0</v>
      </c>
      <c r="AT134" s="492"/>
      <c r="AU134" s="492">
        <v>0</v>
      </c>
      <c r="AV134" s="492"/>
      <c r="AW134" s="393">
        <v>216</v>
      </c>
      <c r="AX134" s="394"/>
      <c r="AY134" s="206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7" t="s">
        <v>502</v>
      </c>
    </row>
    <row r="135" spans="1:62" s="27" customFormat="1" ht="12" customHeight="1">
      <c r="B135" s="102"/>
      <c r="C135" s="491" t="s">
        <v>504</v>
      </c>
      <c r="D135" s="413"/>
      <c r="E135" s="413"/>
      <c r="F135" s="489" t="s">
        <v>505</v>
      </c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90"/>
      <c r="AD135" s="532">
        <v>33</v>
      </c>
      <c r="AE135" s="533"/>
      <c r="AF135" s="391"/>
      <c r="AG135" s="399"/>
      <c r="AH135" s="488"/>
      <c r="AI135" s="399"/>
      <c r="AJ135" s="103"/>
      <c r="AK135" s="398">
        <f t="shared" si="8"/>
        <v>1188</v>
      </c>
      <c r="AL135" s="399"/>
      <c r="AM135" s="397">
        <f t="shared" si="9"/>
        <v>198</v>
      </c>
      <c r="AN135" s="397"/>
      <c r="AO135" s="397">
        <v>0</v>
      </c>
      <c r="AP135" s="397"/>
      <c r="AQ135" s="397">
        <v>0</v>
      </c>
      <c r="AR135" s="397"/>
      <c r="AS135" s="397">
        <v>0</v>
      </c>
      <c r="AT135" s="397"/>
      <c r="AU135" s="397">
        <v>198</v>
      </c>
      <c r="AV135" s="397"/>
      <c r="AW135" s="391">
        <v>990</v>
      </c>
      <c r="AX135" s="392"/>
      <c r="AY135" s="104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6"/>
    </row>
    <row r="136" spans="1:62" s="24" customFormat="1" ht="27" customHeight="1">
      <c r="A136" s="249"/>
      <c r="B136" s="110">
        <v>60</v>
      </c>
      <c r="C136" s="412" t="s">
        <v>504</v>
      </c>
      <c r="D136" s="413"/>
      <c r="E136" s="413"/>
      <c r="F136" s="502" t="s">
        <v>506</v>
      </c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90"/>
      <c r="AD136" s="534">
        <v>14</v>
      </c>
      <c r="AE136" s="535"/>
      <c r="AF136" s="414"/>
      <c r="AG136" s="415"/>
      <c r="AH136" s="536" t="s">
        <v>507</v>
      </c>
      <c r="AI136" s="537"/>
      <c r="AJ136" s="86"/>
      <c r="AK136" s="499">
        <f t="shared" si="8"/>
        <v>504</v>
      </c>
      <c r="AL136" s="524"/>
      <c r="AM136" s="492">
        <f t="shared" si="9"/>
        <v>198</v>
      </c>
      <c r="AN136" s="492"/>
      <c r="AO136" s="492">
        <v>0</v>
      </c>
      <c r="AP136" s="492"/>
      <c r="AQ136" s="492">
        <v>0</v>
      </c>
      <c r="AR136" s="492"/>
      <c r="AS136" s="492">
        <v>0</v>
      </c>
      <c r="AT136" s="492"/>
      <c r="AU136" s="492">
        <v>198</v>
      </c>
      <c r="AV136" s="492"/>
      <c r="AW136" s="393">
        <v>306</v>
      </c>
      <c r="AX136" s="394"/>
      <c r="AY136" s="206"/>
      <c r="AZ136" s="205"/>
      <c r="BA136" s="205"/>
      <c r="BB136" s="205"/>
      <c r="BC136" s="205"/>
      <c r="BD136" s="205" t="s">
        <v>407</v>
      </c>
      <c r="BE136" s="205"/>
      <c r="BF136" s="205" t="s">
        <v>407</v>
      </c>
      <c r="BG136" s="205" t="s">
        <v>407</v>
      </c>
      <c r="BH136" s="205" t="s">
        <v>407</v>
      </c>
      <c r="BI136" s="205" t="s">
        <v>407</v>
      </c>
      <c r="BJ136" s="207" t="s">
        <v>407</v>
      </c>
    </row>
    <row r="137" spans="1:62" s="24" customFormat="1" ht="36.75" customHeight="1">
      <c r="A137" s="249"/>
      <c r="B137" s="110">
        <v>61</v>
      </c>
      <c r="C137" s="412" t="s">
        <v>504</v>
      </c>
      <c r="D137" s="413"/>
      <c r="E137" s="413"/>
      <c r="F137" s="502" t="s">
        <v>508</v>
      </c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3"/>
      <c r="AC137" s="490"/>
      <c r="AD137" s="534">
        <v>19</v>
      </c>
      <c r="AE137" s="535"/>
      <c r="AF137" s="414"/>
      <c r="AG137" s="415"/>
      <c r="AH137" s="501"/>
      <c r="AI137" s="415"/>
      <c r="AJ137" s="358" t="s">
        <v>509</v>
      </c>
      <c r="AK137" s="499">
        <f t="shared" si="8"/>
        <v>684</v>
      </c>
      <c r="AL137" s="524"/>
      <c r="AM137" s="492">
        <f t="shared" si="9"/>
        <v>0</v>
      </c>
      <c r="AN137" s="492"/>
      <c r="AO137" s="492">
        <v>0</v>
      </c>
      <c r="AP137" s="492"/>
      <c r="AQ137" s="492">
        <v>0</v>
      </c>
      <c r="AR137" s="492"/>
      <c r="AS137" s="492">
        <v>0</v>
      </c>
      <c r="AT137" s="492"/>
      <c r="AU137" s="492">
        <v>0</v>
      </c>
      <c r="AV137" s="492"/>
      <c r="AW137" s="393">
        <v>684</v>
      </c>
      <c r="AX137" s="394"/>
      <c r="AY137" s="206"/>
      <c r="AZ137" s="205"/>
      <c r="BA137" s="205"/>
      <c r="BB137" s="205"/>
      <c r="BC137" s="205"/>
      <c r="BD137" s="205" t="s">
        <v>502</v>
      </c>
      <c r="BE137" s="205" t="s">
        <v>502</v>
      </c>
      <c r="BF137" s="205" t="s">
        <v>502</v>
      </c>
      <c r="BG137" s="205" t="s">
        <v>502</v>
      </c>
      <c r="BH137" s="205" t="s">
        <v>502</v>
      </c>
      <c r="BI137" s="205" t="s">
        <v>502</v>
      </c>
      <c r="BJ137" s="207" t="s">
        <v>502</v>
      </c>
    </row>
    <row r="138" spans="1:62" s="27" customFormat="1" ht="12" customHeight="1">
      <c r="B138" s="102"/>
      <c r="C138" s="491" t="s">
        <v>510</v>
      </c>
      <c r="D138" s="413"/>
      <c r="E138" s="413"/>
      <c r="F138" s="489" t="s">
        <v>511</v>
      </c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  <c r="Q138" s="413"/>
      <c r="R138" s="413"/>
      <c r="S138" s="413"/>
      <c r="T138" s="413"/>
      <c r="U138" s="413"/>
      <c r="V138" s="413"/>
      <c r="W138" s="413"/>
      <c r="X138" s="413"/>
      <c r="Y138" s="413"/>
      <c r="Z138" s="413"/>
      <c r="AA138" s="413"/>
      <c r="AB138" s="413"/>
      <c r="AC138" s="490"/>
      <c r="AD138" s="532">
        <v>9</v>
      </c>
      <c r="AE138" s="533"/>
      <c r="AF138" s="391"/>
      <c r="AG138" s="399"/>
      <c r="AH138" s="488"/>
      <c r="AI138" s="399"/>
      <c r="AJ138" s="103"/>
      <c r="AK138" s="398">
        <f t="shared" si="8"/>
        <v>324</v>
      </c>
      <c r="AL138" s="399"/>
      <c r="AM138" s="397">
        <f t="shared" si="9"/>
        <v>0</v>
      </c>
      <c r="AN138" s="397"/>
      <c r="AO138" s="397">
        <v>0</v>
      </c>
      <c r="AP138" s="397"/>
      <c r="AQ138" s="397">
        <v>0</v>
      </c>
      <c r="AR138" s="397"/>
      <c r="AS138" s="397">
        <v>0</v>
      </c>
      <c r="AT138" s="397"/>
      <c r="AU138" s="397">
        <v>0</v>
      </c>
      <c r="AV138" s="397"/>
      <c r="AW138" s="391">
        <v>324</v>
      </c>
      <c r="AX138" s="392"/>
      <c r="AY138" s="104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6"/>
    </row>
    <row r="139" spans="1:62" s="27" customFormat="1" ht="12" customHeight="1">
      <c r="B139" s="102"/>
      <c r="C139" s="491" t="s">
        <v>512</v>
      </c>
      <c r="D139" s="413"/>
      <c r="E139" s="413"/>
      <c r="F139" s="489" t="s">
        <v>513</v>
      </c>
      <c r="G139" s="413"/>
      <c r="H139" s="413"/>
      <c r="I139" s="413"/>
      <c r="J139" s="413"/>
      <c r="K139" s="413"/>
      <c r="L139" s="413"/>
      <c r="M139" s="413"/>
      <c r="N139" s="413"/>
      <c r="O139" s="413"/>
      <c r="P139" s="413"/>
      <c r="Q139" s="413"/>
      <c r="R139" s="413"/>
      <c r="S139" s="413"/>
      <c r="T139" s="413"/>
      <c r="U139" s="413"/>
      <c r="V139" s="413"/>
      <c r="W139" s="413"/>
      <c r="X139" s="413"/>
      <c r="Y139" s="413"/>
      <c r="Z139" s="413"/>
      <c r="AA139" s="413"/>
      <c r="AB139" s="413"/>
      <c r="AC139" s="490"/>
      <c r="AD139" s="532">
        <v>3</v>
      </c>
      <c r="AE139" s="533"/>
      <c r="AF139" s="391"/>
      <c r="AG139" s="399"/>
      <c r="AH139" s="488"/>
      <c r="AI139" s="399"/>
      <c r="AJ139" s="103"/>
      <c r="AK139" s="398">
        <f t="shared" si="8"/>
        <v>108</v>
      </c>
      <c r="AL139" s="399"/>
      <c r="AM139" s="397">
        <f t="shared" si="9"/>
        <v>0</v>
      </c>
      <c r="AN139" s="397"/>
      <c r="AO139" s="397">
        <v>0</v>
      </c>
      <c r="AP139" s="397"/>
      <c r="AQ139" s="397">
        <v>0</v>
      </c>
      <c r="AR139" s="397"/>
      <c r="AS139" s="397">
        <v>0</v>
      </c>
      <c r="AT139" s="397"/>
      <c r="AU139" s="397">
        <v>0</v>
      </c>
      <c r="AV139" s="397"/>
      <c r="AW139" s="391">
        <v>108</v>
      </c>
      <c r="AX139" s="392"/>
      <c r="AY139" s="104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6"/>
    </row>
    <row r="140" spans="1:62" s="24" customFormat="1">
      <c r="A140" s="249"/>
      <c r="B140" s="110">
        <v>62</v>
      </c>
      <c r="C140" s="412" t="s">
        <v>512</v>
      </c>
      <c r="D140" s="413"/>
      <c r="E140" s="413"/>
      <c r="F140" s="502" t="s">
        <v>514</v>
      </c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90"/>
      <c r="AD140" s="534">
        <v>3</v>
      </c>
      <c r="AE140" s="535"/>
      <c r="AF140" s="414">
        <v>12</v>
      </c>
      <c r="AG140" s="415"/>
      <c r="AH140" s="501"/>
      <c r="AI140" s="415"/>
      <c r="AJ140" s="86"/>
      <c r="AK140" s="499">
        <f t="shared" si="8"/>
        <v>108</v>
      </c>
      <c r="AL140" s="524"/>
      <c r="AM140" s="492">
        <f t="shared" si="9"/>
        <v>0</v>
      </c>
      <c r="AN140" s="492"/>
      <c r="AO140" s="492">
        <v>0</v>
      </c>
      <c r="AP140" s="492"/>
      <c r="AQ140" s="492">
        <v>0</v>
      </c>
      <c r="AR140" s="492"/>
      <c r="AS140" s="492">
        <v>0</v>
      </c>
      <c r="AT140" s="492"/>
      <c r="AU140" s="492">
        <v>0</v>
      </c>
      <c r="AV140" s="492"/>
      <c r="AW140" s="393">
        <v>108</v>
      </c>
      <c r="AX140" s="394"/>
      <c r="AY140" s="206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7" t="s">
        <v>502</v>
      </c>
    </row>
    <row r="141" spans="1:62" s="27" customFormat="1" ht="12" customHeight="1">
      <c r="B141" s="102"/>
      <c r="C141" s="491" t="s">
        <v>515</v>
      </c>
      <c r="D141" s="413"/>
      <c r="E141" s="413"/>
      <c r="F141" s="489" t="s">
        <v>516</v>
      </c>
      <c r="G141" s="413"/>
      <c r="H141" s="413"/>
      <c r="I141" s="413"/>
      <c r="J141" s="413"/>
      <c r="K141" s="413"/>
      <c r="L141" s="413"/>
      <c r="M141" s="413"/>
      <c r="N141" s="413"/>
      <c r="O141" s="413"/>
      <c r="P141" s="413"/>
      <c r="Q141" s="413"/>
      <c r="R141" s="413"/>
      <c r="S141" s="413"/>
      <c r="T141" s="413"/>
      <c r="U141" s="413"/>
      <c r="V141" s="413"/>
      <c r="W141" s="413"/>
      <c r="X141" s="413"/>
      <c r="Y141" s="413"/>
      <c r="Z141" s="413"/>
      <c r="AA141" s="413"/>
      <c r="AB141" s="413"/>
      <c r="AC141" s="490"/>
      <c r="AD141" s="532">
        <v>6</v>
      </c>
      <c r="AE141" s="533"/>
      <c r="AF141" s="391"/>
      <c r="AG141" s="399"/>
      <c r="AH141" s="488"/>
      <c r="AI141" s="399"/>
      <c r="AJ141" s="103"/>
      <c r="AK141" s="398">
        <f t="shared" si="8"/>
        <v>216</v>
      </c>
      <c r="AL141" s="399"/>
      <c r="AM141" s="397">
        <f t="shared" si="9"/>
        <v>0</v>
      </c>
      <c r="AN141" s="397"/>
      <c r="AO141" s="397">
        <v>0</v>
      </c>
      <c r="AP141" s="397"/>
      <c r="AQ141" s="397">
        <v>0</v>
      </c>
      <c r="AR141" s="397"/>
      <c r="AS141" s="397">
        <v>0</v>
      </c>
      <c r="AT141" s="397"/>
      <c r="AU141" s="397">
        <v>0</v>
      </c>
      <c r="AV141" s="397"/>
      <c r="AW141" s="391">
        <v>216</v>
      </c>
      <c r="AX141" s="392"/>
      <c r="AY141" s="104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6"/>
    </row>
    <row r="142" spans="1:62" s="24" customFormat="1" ht="13.5" thickBot="1">
      <c r="A142" s="249"/>
      <c r="B142" s="110">
        <v>63</v>
      </c>
      <c r="C142" s="412" t="s">
        <v>515</v>
      </c>
      <c r="D142" s="413"/>
      <c r="E142" s="413"/>
      <c r="F142" s="502" t="s">
        <v>517</v>
      </c>
      <c r="G142" s="413"/>
      <c r="H142" s="413"/>
      <c r="I142" s="413"/>
      <c r="J142" s="413"/>
      <c r="K142" s="413"/>
      <c r="L142" s="413"/>
      <c r="M142" s="413"/>
      <c r="N142" s="413"/>
      <c r="O142" s="413"/>
      <c r="P142" s="413"/>
      <c r="Q142" s="413"/>
      <c r="R142" s="413"/>
      <c r="S142" s="413"/>
      <c r="T142" s="413"/>
      <c r="U142" s="413"/>
      <c r="V142" s="413"/>
      <c r="W142" s="413"/>
      <c r="X142" s="413"/>
      <c r="Y142" s="413"/>
      <c r="Z142" s="413"/>
      <c r="AA142" s="413"/>
      <c r="AB142" s="413"/>
      <c r="AC142" s="490"/>
      <c r="AD142" s="534">
        <v>6</v>
      </c>
      <c r="AE142" s="535"/>
      <c r="AF142" s="414">
        <v>12</v>
      </c>
      <c r="AG142" s="415"/>
      <c r="AH142" s="501"/>
      <c r="AI142" s="415"/>
      <c r="AJ142" s="86"/>
      <c r="AK142" s="499">
        <f t="shared" si="8"/>
        <v>216</v>
      </c>
      <c r="AL142" s="524"/>
      <c r="AM142" s="492">
        <f t="shared" si="9"/>
        <v>0</v>
      </c>
      <c r="AN142" s="492"/>
      <c r="AO142" s="492">
        <v>0</v>
      </c>
      <c r="AP142" s="492"/>
      <c r="AQ142" s="492">
        <v>0</v>
      </c>
      <c r="AR142" s="492"/>
      <c r="AS142" s="492">
        <v>0</v>
      </c>
      <c r="AT142" s="492"/>
      <c r="AU142" s="492">
        <v>0</v>
      </c>
      <c r="AV142" s="492"/>
      <c r="AW142" s="393">
        <v>216</v>
      </c>
      <c r="AX142" s="394"/>
      <c r="AY142" s="206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7" t="s">
        <v>502</v>
      </c>
    </row>
    <row r="143" spans="1:62" s="24" customFormat="1" ht="13.5" thickBot="1">
      <c r="B143" s="111"/>
      <c r="C143" s="244"/>
      <c r="D143" s="327"/>
      <c r="E143" s="327"/>
      <c r="F143" s="330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  <c r="W143" s="327"/>
      <c r="X143" s="327"/>
      <c r="Y143" s="327"/>
      <c r="Z143" s="327"/>
      <c r="AA143" s="327"/>
      <c r="AB143" s="327"/>
      <c r="AC143" s="113"/>
      <c r="AD143" s="244"/>
      <c r="AE143" s="151"/>
      <c r="AF143" s="113"/>
      <c r="AG143" s="114"/>
      <c r="AH143" s="113"/>
      <c r="AI143" s="70"/>
      <c r="AJ143" s="115"/>
      <c r="AK143" s="404">
        <f t="shared" si="8"/>
        <v>0</v>
      </c>
      <c r="AL143" s="405"/>
      <c r="AM143" s="406">
        <f t="shared" si="9"/>
        <v>0</v>
      </c>
      <c r="AN143" s="405"/>
      <c r="AO143" s="402"/>
      <c r="AP143" s="403"/>
      <c r="AQ143" s="402"/>
      <c r="AR143" s="403"/>
      <c r="AS143" s="402"/>
      <c r="AT143" s="403"/>
      <c r="AU143" s="402"/>
      <c r="AV143" s="403"/>
      <c r="AW143" s="402"/>
      <c r="AX143" s="422"/>
      <c r="AY143" s="208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10"/>
    </row>
    <row r="144" spans="1:62" s="25" customFormat="1" ht="6.75" customHeight="1" thickBot="1">
      <c r="B144" s="87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57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57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57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20"/>
    </row>
    <row r="145" spans="1:62" s="24" customFormat="1">
      <c r="B145" s="122"/>
      <c r="C145" s="417" t="s">
        <v>100</v>
      </c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124" t="s">
        <v>101</v>
      </c>
      <c r="S145" s="123"/>
      <c r="T145" s="123"/>
      <c r="U145" s="123"/>
      <c r="V145" s="123"/>
      <c r="W145" s="123"/>
      <c r="X145" s="123"/>
      <c r="Y145" s="123"/>
      <c r="Z145" s="123"/>
      <c r="AA145" s="125"/>
      <c r="AB145" s="126"/>
      <c r="AC145" s="126"/>
      <c r="AD145" s="126"/>
      <c r="AE145" s="126"/>
      <c r="AF145" s="126"/>
      <c r="AG145" s="126"/>
      <c r="AH145" s="126"/>
      <c r="AI145" s="126"/>
      <c r="AJ145" s="127"/>
      <c r="AK145" s="407">
        <f>SUM(AM145,AW145)</f>
        <v>13288</v>
      </c>
      <c r="AL145" s="408"/>
      <c r="AM145" s="400">
        <f>SUM(AO145:AV145)</f>
        <v>5774</v>
      </c>
      <c r="AN145" s="401"/>
      <c r="AO145" s="400">
        <v>2425</v>
      </c>
      <c r="AP145" s="401"/>
      <c r="AQ145" s="400">
        <v>70</v>
      </c>
      <c r="AR145" s="401"/>
      <c r="AS145" s="400">
        <v>1032</v>
      </c>
      <c r="AT145" s="401"/>
      <c r="AU145" s="400">
        <v>2247</v>
      </c>
      <c r="AV145" s="401"/>
      <c r="AW145" s="400">
        <v>7514</v>
      </c>
      <c r="AX145" s="416"/>
      <c r="AY145" s="198" t="s">
        <v>518</v>
      </c>
      <c r="AZ145" s="199" t="s">
        <v>518</v>
      </c>
      <c r="BA145" s="199" t="s">
        <v>519</v>
      </c>
      <c r="BB145" s="199" t="s">
        <v>519</v>
      </c>
      <c r="BC145" s="199" t="s">
        <v>520</v>
      </c>
      <c r="BD145" s="359" t="s">
        <v>540</v>
      </c>
      <c r="BE145" s="199" t="s">
        <v>521</v>
      </c>
      <c r="BF145" s="359" t="s">
        <v>541</v>
      </c>
      <c r="BG145" s="199" t="s">
        <v>522</v>
      </c>
      <c r="BH145" s="199" t="s">
        <v>523</v>
      </c>
      <c r="BI145" s="200" t="s">
        <v>524</v>
      </c>
      <c r="BJ145" s="201" t="s">
        <v>525</v>
      </c>
    </row>
    <row r="146" spans="1:62">
      <c r="B146" s="134"/>
      <c r="C146" s="419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70" t="s">
        <v>114</v>
      </c>
      <c r="S146" s="28"/>
      <c r="T146" s="28"/>
      <c r="U146" s="28"/>
      <c r="V146" s="28"/>
      <c r="W146" s="28"/>
      <c r="X146" s="28"/>
      <c r="Y146" s="28"/>
      <c r="Z146" s="28"/>
      <c r="AA146" s="25"/>
      <c r="AB146" s="28"/>
      <c r="AC146" s="28"/>
      <c r="AD146" s="28"/>
      <c r="AE146" s="28"/>
      <c r="AF146" s="28"/>
      <c r="AG146" s="28"/>
      <c r="AH146" s="28"/>
      <c r="AI146" s="28"/>
      <c r="AJ146" s="28"/>
      <c r="AK146" s="541">
        <f>SUM(AM146,AW146)</f>
        <v>12888</v>
      </c>
      <c r="AL146" s="542"/>
      <c r="AM146" s="538">
        <f>SUM(AO146:AV146)</f>
        <v>5374</v>
      </c>
      <c r="AN146" s="539"/>
      <c r="AO146" s="538">
        <v>2425</v>
      </c>
      <c r="AP146" s="539"/>
      <c r="AQ146" s="538">
        <v>70</v>
      </c>
      <c r="AR146" s="539"/>
      <c r="AS146" s="538">
        <v>632</v>
      </c>
      <c r="AT146" s="539"/>
      <c r="AU146" s="538">
        <v>2247</v>
      </c>
      <c r="AV146" s="539"/>
      <c r="AW146" s="538">
        <v>7514</v>
      </c>
      <c r="AX146" s="540"/>
      <c r="AY146" s="360" t="e">
        <f>AY145-4</f>
        <v>#VALUE!</v>
      </c>
      <c r="AZ146" s="360" t="e">
        <f>AZ145-4</f>
        <v>#VALUE!</v>
      </c>
      <c r="BA146" s="360" t="e">
        <f>BA145-4</f>
        <v>#VALUE!</v>
      </c>
      <c r="BB146" s="360" t="e">
        <f>BB145-4</f>
        <v>#VALUE!</v>
      </c>
      <c r="BC146" s="360" t="e">
        <f>BC145-2</f>
        <v>#VALUE!</v>
      </c>
      <c r="BD146" s="360" t="e">
        <f>BD145-2</f>
        <v>#VALUE!</v>
      </c>
      <c r="BE146" s="360" t="e">
        <f>BE145-2</f>
        <v>#VALUE!</v>
      </c>
      <c r="BF146" s="360" t="e">
        <f>BF145-2</f>
        <v>#VALUE!</v>
      </c>
      <c r="BG146" s="310" t="s">
        <v>522</v>
      </c>
      <c r="BH146" s="310" t="s">
        <v>523</v>
      </c>
      <c r="BI146" s="310" t="s">
        <v>524</v>
      </c>
      <c r="BJ146" s="311" t="s">
        <v>525</v>
      </c>
    </row>
    <row r="147" spans="1:62">
      <c r="B147" s="134"/>
      <c r="C147" s="419"/>
      <c r="D147" s="420"/>
      <c r="E147" s="420"/>
      <c r="F147" s="420"/>
      <c r="G147" s="420"/>
      <c r="H147" s="420"/>
      <c r="I147" s="420"/>
      <c r="J147" s="420"/>
      <c r="K147" s="420"/>
      <c r="L147" s="420"/>
      <c r="M147" s="420"/>
      <c r="N147" s="420"/>
      <c r="O147" s="420"/>
      <c r="P147" s="420"/>
      <c r="Q147" s="420"/>
      <c r="R147" s="543" t="s">
        <v>259</v>
      </c>
      <c r="S147" s="543"/>
      <c r="T147" s="543"/>
      <c r="U147" s="543"/>
      <c r="V147" s="543"/>
      <c r="W147" s="543"/>
      <c r="X147" s="543"/>
      <c r="Y147" s="543"/>
      <c r="Z147" s="543"/>
      <c r="AA147" s="543"/>
      <c r="AB147" s="543"/>
      <c r="AC147" s="543"/>
      <c r="AD147" s="28"/>
      <c r="AE147" s="28"/>
      <c r="AF147" s="28"/>
      <c r="AG147" s="28"/>
      <c r="AH147" s="28"/>
      <c r="AI147" s="28"/>
      <c r="AJ147" s="28"/>
      <c r="AK147" s="306"/>
      <c r="AL147" s="307"/>
      <c r="AM147" s="312"/>
      <c r="AN147" s="308"/>
      <c r="AO147" s="312"/>
      <c r="AP147" s="308"/>
      <c r="AQ147" s="312"/>
      <c r="AR147" s="308"/>
      <c r="AS147" s="312"/>
      <c r="AT147" s="308"/>
      <c r="AU147" s="312"/>
      <c r="AV147" s="308"/>
      <c r="AW147" s="312"/>
      <c r="AX147" s="312"/>
      <c r="AY147" s="309" t="s">
        <v>526</v>
      </c>
      <c r="AZ147" s="310" t="s">
        <v>526</v>
      </c>
      <c r="BA147" s="310" t="s">
        <v>526</v>
      </c>
      <c r="BB147" s="310" t="s">
        <v>526</v>
      </c>
      <c r="BC147" s="310" t="s">
        <v>526</v>
      </c>
      <c r="BD147" s="310" t="s">
        <v>526</v>
      </c>
      <c r="BE147" s="310" t="s">
        <v>526</v>
      </c>
      <c r="BF147" s="310" t="s">
        <v>526</v>
      </c>
      <c r="BG147" s="310" t="s">
        <v>526</v>
      </c>
      <c r="BH147" s="310" t="s">
        <v>526</v>
      </c>
      <c r="BI147" s="310" t="s">
        <v>526</v>
      </c>
      <c r="BJ147" s="311" t="s">
        <v>526</v>
      </c>
    </row>
    <row r="148" spans="1:62" ht="13.5" thickBot="1">
      <c r="B148" s="134"/>
      <c r="C148" s="419"/>
      <c r="D148" s="420"/>
      <c r="E148" s="420"/>
      <c r="F148" s="420"/>
      <c r="G148" s="420"/>
      <c r="H148" s="420"/>
      <c r="I148" s="420"/>
      <c r="J148" s="420"/>
      <c r="K148" s="420"/>
      <c r="L148" s="420"/>
      <c r="M148" s="420"/>
      <c r="N148" s="420"/>
      <c r="O148" s="420"/>
      <c r="P148" s="420"/>
      <c r="Q148" s="420"/>
      <c r="R148" s="70" t="s">
        <v>258</v>
      </c>
      <c r="S148" s="28"/>
      <c r="T148" s="28"/>
      <c r="U148" s="28"/>
      <c r="V148" s="28"/>
      <c r="W148" s="28"/>
      <c r="X148" s="28"/>
      <c r="Y148" s="28"/>
      <c r="Z148" s="28"/>
      <c r="AA148" s="25"/>
      <c r="AB148" s="28"/>
      <c r="AC148" s="28"/>
      <c r="AD148" s="28"/>
      <c r="AE148" s="28"/>
      <c r="AF148" s="28"/>
      <c r="AG148" s="28"/>
      <c r="AH148" s="28"/>
      <c r="AI148" s="28"/>
      <c r="AJ148" s="28"/>
      <c r="AK148" s="313"/>
      <c r="AL148" s="314"/>
      <c r="AM148" s="315"/>
      <c r="AN148" s="319"/>
      <c r="AO148" s="315"/>
      <c r="AP148" s="319"/>
      <c r="AQ148" s="315"/>
      <c r="AR148" s="319"/>
      <c r="AS148" s="315"/>
      <c r="AT148" s="319"/>
      <c r="AU148" s="315"/>
      <c r="AV148" s="319"/>
      <c r="AW148" s="315"/>
      <c r="AX148" s="315"/>
      <c r="AY148" s="316" t="s">
        <v>527</v>
      </c>
      <c r="AZ148" s="317" t="s">
        <v>473</v>
      </c>
      <c r="BA148" s="317" t="s">
        <v>527</v>
      </c>
      <c r="BB148" s="317" t="s">
        <v>473</v>
      </c>
      <c r="BC148" s="317" t="s">
        <v>527</v>
      </c>
      <c r="BD148" s="317" t="s">
        <v>473</v>
      </c>
      <c r="BE148" s="317" t="s">
        <v>527</v>
      </c>
      <c r="BF148" s="317" t="s">
        <v>473</v>
      </c>
      <c r="BG148" s="317" t="s">
        <v>527</v>
      </c>
      <c r="BH148" s="317" t="s">
        <v>473</v>
      </c>
      <c r="BI148" s="317" t="s">
        <v>528</v>
      </c>
      <c r="BJ148" s="318" t="s">
        <v>473</v>
      </c>
    </row>
    <row r="149" spans="1:62">
      <c r="B149" s="134"/>
      <c r="C149" s="421"/>
      <c r="D149" s="420"/>
      <c r="E149" s="420"/>
      <c r="F149" s="420"/>
      <c r="G149" s="420"/>
      <c r="H149" s="420"/>
      <c r="I149" s="420"/>
      <c r="J149" s="420"/>
      <c r="K149" s="420"/>
      <c r="L149" s="420"/>
      <c r="M149" s="420"/>
      <c r="N149" s="420"/>
      <c r="O149" s="420"/>
      <c r="P149" s="420"/>
      <c r="Q149" s="420"/>
      <c r="R149" s="70" t="s">
        <v>102</v>
      </c>
      <c r="S149" s="28"/>
      <c r="T149" s="28"/>
      <c r="U149" s="28"/>
      <c r="V149" s="28"/>
      <c r="W149" s="28"/>
      <c r="X149" s="28"/>
      <c r="Y149" s="28"/>
      <c r="Z149" s="28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544">
        <f>SUM(AY149:BJ149)</f>
        <v>3</v>
      </c>
      <c r="AL149" s="545"/>
      <c r="AM149" s="245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196">
        <v>0</v>
      </c>
      <c r="AZ149" s="197">
        <v>0</v>
      </c>
      <c r="BA149" s="197">
        <v>0</v>
      </c>
      <c r="BB149" s="197">
        <v>0</v>
      </c>
      <c r="BC149" s="197">
        <v>0</v>
      </c>
      <c r="BD149" s="197">
        <v>1</v>
      </c>
      <c r="BE149" s="197">
        <v>0</v>
      </c>
      <c r="BF149" s="197">
        <v>1</v>
      </c>
      <c r="BG149" s="197">
        <v>0</v>
      </c>
      <c r="BH149" s="197">
        <v>1</v>
      </c>
      <c r="BI149" s="197">
        <v>0</v>
      </c>
      <c r="BJ149" s="184">
        <v>0</v>
      </c>
    </row>
    <row r="150" spans="1:62">
      <c r="A150" s="248" t="str">
        <f>AW150</f>
        <v>360,0</v>
      </c>
      <c r="B150" s="134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136" t="s">
        <v>104</v>
      </c>
      <c r="S150" s="28"/>
      <c r="T150" s="28"/>
      <c r="U150" s="28"/>
      <c r="V150" s="70"/>
      <c r="W150" s="28"/>
      <c r="X150" s="28"/>
      <c r="Y150" s="28"/>
      <c r="Z150" s="28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522">
        <f>SUM(AY150:BJ150)</f>
        <v>47</v>
      </c>
      <c r="AL150" s="523"/>
      <c r="AM150" s="246" t="s">
        <v>156</v>
      </c>
      <c r="AN150" s="70"/>
      <c r="AO150" s="70"/>
      <c r="AP150" s="70"/>
      <c r="AQ150" s="70"/>
      <c r="AR150" s="70"/>
      <c r="AS150" s="70"/>
      <c r="AT150" s="70"/>
      <c r="AU150" s="70"/>
      <c r="AV150" s="247"/>
      <c r="AW150" s="548" t="s">
        <v>529</v>
      </c>
      <c r="AX150" s="549"/>
      <c r="AY150" s="165">
        <v>4</v>
      </c>
      <c r="AZ150" s="163">
        <v>5</v>
      </c>
      <c r="BA150" s="163">
        <v>4</v>
      </c>
      <c r="BB150" s="163">
        <v>4</v>
      </c>
      <c r="BC150" s="163">
        <v>4</v>
      </c>
      <c r="BD150" s="163">
        <v>4</v>
      </c>
      <c r="BE150" s="163">
        <v>4</v>
      </c>
      <c r="BF150" s="163">
        <v>4</v>
      </c>
      <c r="BG150" s="163">
        <v>4</v>
      </c>
      <c r="BH150" s="163">
        <v>4</v>
      </c>
      <c r="BI150" s="163">
        <v>3</v>
      </c>
      <c r="BJ150" s="178">
        <v>3</v>
      </c>
    </row>
    <row r="151" spans="1:62" ht="13.5" thickBot="1">
      <c r="B151" s="320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321" t="s">
        <v>105</v>
      </c>
      <c r="S151" s="66"/>
      <c r="T151" s="66"/>
      <c r="U151" s="66"/>
      <c r="V151" s="322"/>
      <c r="W151" s="66"/>
      <c r="X151" s="66"/>
      <c r="Y151" s="66"/>
      <c r="Z151" s="66"/>
      <c r="AA151" s="64"/>
      <c r="AB151" s="323"/>
      <c r="AC151" s="323"/>
      <c r="AD151" s="323"/>
      <c r="AE151" s="323"/>
      <c r="AF151" s="323"/>
      <c r="AG151" s="323"/>
      <c r="AH151" s="323"/>
      <c r="AI151" s="323"/>
      <c r="AJ151" s="323"/>
      <c r="AK151" s="546">
        <f>SUM(AY151:BJ151)</f>
        <v>84</v>
      </c>
      <c r="AL151" s="547"/>
      <c r="AM151" s="324"/>
      <c r="AN151" s="322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185">
        <v>8</v>
      </c>
      <c r="AZ151" s="186">
        <v>7</v>
      </c>
      <c r="BA151" s="186">
        <v>7</v>
      </c>
      <c r="BB151" s="186">
        <v>7</v>
      </c>
      <c r="BC151" s="186">
        <v>8</v>
      </c>
      <c r="BD151" s="186">
        <v>8</v>
      </c>
      <c r="BE151" s="186">
        <v>7</v>
      </c>
      <c r="BF151" s="186">
        <v>8</v>
      </c>
      <c r="BG151" s="186">
        <v>6</v>
      </c>
      <c r="BH151" s="186">
        <v>7</v>
      </c>
      <c r="BI151" s="186">
        <v>6</v>
      </c>
      <c r="BJ151" s="187">
        <v>5</v>
      </c>
    </row>
    <row r="152" spans="1:62">
      <c r="BC152" s="24"/>
      <c r="BD152" s="24"/>
      <c r="BE152" s="24"/>
      <c r="BF152" s="24"/>
      <c r="BG152" s="24"/>
      <c r="BH152" s="24"/>
      <c r="BI152" s="24"/>
      <c r="BJ152" s="24"/>
    </row>
    <row r="153" spans="1:62">
      <c r="C153" s="22" t="s">
        <v>536</v>
      </c>
      <c r="BC153" s="24"/>
      <c r="BD153" s="24"/>
      <c r="BE153" s="24"/>
      <c r="BF153" s="24"/>
      <c r="BG153" s="24"/>
      <c r="BH153" s="24"/>
      <c r="BI153" s="24"/>
      <c r="BJ153" s="24"/>
    </row>
    <row r="154" spans="1:62">
      <c r="C154" s="22" t="s">
        <v>537</v>
      </c>
      <c r="BC154" s="24"/>
      <c r="BD154" s="24"/>
      <c r="BE154" s="24"/>
      <c r="BF154" s="24"/>
      <c r="BG154" s="24"/>
      <c r="BH154" s="24"/>
      <c r="BI154" s="24"/>
      <c r="BJ154" s="24"/>
    </row>
    <row r="155" spans="1:62">
      <c r="C155" s="22" t="s">
        <v>538</v>
      </c>
      <c r="BC155" s="24"/>
      <c r="BD155" s="24"/>
      <c r="BE155" s="24"/>
      <c r="BF155" s="24"/>
      <c r="BG155" s="24"/>
      <c r="BH155" s="24"/>
      <c r="BI155" s="24"/>
      <c r="BJ155" s="24"/>
    </row>
    <row r="156" spans="1:62">
      <c r="BC156" s="24"/>
      <c r="BD156" s="24"/>
      <c r="BE156" s="24"/>
      <c r="BF156" s="24"/>
      <c r="BG156" s="24"/>
      <c r="BH156" s="24"/>
      <c r="BI156" s="24"/>
      <c r="BJ156" s="24"/>
    </row>
    <row r="157" spans="1:62" ht="15">
      <c r="C157" s="22" t="s">
        <v>539</v>
      </c>
      <c r="AK157" s="361" t="s">
        <v>544</v>
      </c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24"/>
      <c r="BI157" s="24"/>
      <c r="BJ157" s="24"/>
    </row>
    <row r="158" spans="1:62" ht="15">
      <c r="AK158" s="361" t="s">
        <v>545</v>
      </c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 t="s">
        <v>546</v>
      </c>
      <c r="BH158" s="24"/>
      <c r="BI158" s="24"/>
      <c r="BJ158" s="24"/>
    </row>
    <row r="159" spans="1:62" ht="15"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E159" s="361"/>
      <c r="BF159" s="361"/>
      <c r="BH159" s="24"/>
      <c r="BI159" s="24"/>
      <c r="BJ159" s="24"/>
    </row>
    <row r="160" spans="1:62">
      <c r="BC160" s="24"/>
      <c r="BD160" s="24"/>
      <c r="BE160" s="24"/>
      <c r="BF160" s="24"/>
      <c r="BG160" s="24"/>
      <c r="BH160" s="24"/>
      <c r="BI160" s="24"/>
      <c r="BJ160" s="24"/>
    </row>
    <row r="161" spans="12:62">
      <c r="BC161" s="24"/>
      <c r="BD161" s="24"/>
      <c r="BE161" s="24"/>
      <c r="BF161" s="24"/>
      <c r="BG161" s="24"/>
      <c r="BH161" s="24"/>
      <c r="BI161" s="24"/>
      <c r="BJ161" s="24"/>
    </row>
    <row r="162" spans="12:62">
      <c r="BC162" s="24"/>
      <c r="BD162" s="24"/>
      <c r="BE162" s="24"/>
      <c r="BF162" s="24"/>
      <c r="BG162" s="24"/>
      <c r="BH162" s="24"/>
      <c r="BI162" s="24"/>
      <c r="BJ162" s="24"/>
    </row>
    <row r="163" spans="12:62" ht="15.75">
      <c r="L163" s="363" t="s">
        <v>548</v>
      </c>
      <c r="AK163" s="362"/>
      <c r="AL163" s="362"/>
      <c r="AM163" s="362"/>
      <c r="AN163" s="362"/>
      <c r="AO163" s="363" t="s">
        <v>547</v>
      </c>
      <c r="AP163" s="363"/>
      <c r="AQ163" s="363"/>
      <c r="AR163" s="363"/>
      <c r="AS163" s="363"/>
      <c r="AT163" s="363"/>
      <c r="AU163" s="363"/>
      <c r="AV163" s="363"/>
      <c r="AW163" s="363"/>
      <c r="AX163" s="363"/>
      <c r="BC163" s="24"/>
      <c r="BD163" s="24"/>
      <c r="BE163" s="24"/>
      <c r="BF163" s="24"/>
      <c r="BG163" s="24"/>
      <c r="BH163" s="24"/>
      <c r="BI163" s="24"/>
      <c r="BJ163" s="24"/>
    </row>
    <row r="164" spans="12:62">
      <c r="BC164" s="24"/>
      <c r="BD164" s="24"/>
      <c r="BE164" s="24"/>
      <c r="BF164" s="24"/>
      <c r="BG164" s="24"/>
      <c r="BH164" s="24"/>
      <c r="BI164" s="24"/>
      <c r="BJ164" s="24"/>
    </row>
    <row r="165" spans="12:62">
      <c r="BC165" s="24"/>
      <c r="BD165" s="24"/>
      <c r="BE165" s="24"/>
      <c r="BF165" s="24"/>
      <c r="BG165" s="24"/>
      <c r="BH165" s="24"/>
      <c r="BI165" s="24"/>
      <c r="BJ165" s="24"/>
    </row>
    <row r="166" spans="12:62">
      <c r="BC166" s="24"/>
      <c r="BD166" s="24"/>
      <c r="BE166" s="24"/>
      <c r="BF166" s="24"/>
      <c r="BG166" s="24"/>
      <c r="BH166" s="24"/>
      <c r="BI166" s="24"/>
      <c r="BJ166" s="24"/>
    </row>
    <row r="167" spans="12:62">
      <c r="BC167" s="24"/>
      <c r="BD167" s="24"/>
      <c r="BE167" s="24"/>
      <c r="BF167" s="24"/>
      <c r="BG167" s="24"/>
      <c r="BH167" s="24"/>
      <c r="BI167" s="24"/>
      <c r="BJ167" s="24"/>
    </row>
    <row r="168" spans="12:62">
      <c r="BC168" s="24"/>
      <c r="BD168" s="24"/>
      <c r="BE168" s="24"/>
      <c r="BF168" s="24"/>
      <c r="BG168" s="24"/>
      <c r="BH168" s="24"/>
      <c r="BI168" s="24"/>
      <c r="BJ168" s="24"/>
    </row>
    <row r="169" spans="12:62">
      <c r="BC169" s="24"/>
      <c r="BD169" s="24"/>
      <c r="BE169" s="24"/>
      <c r="BF169" s="24"/>
      <c r="BG169" s="24"/>
      <c r="BH169" s="24"/>
      <c r="BI169" s="24"/>
      <c r="BJ169" s="24"/>
    </row>
    <row r="170" spans="12:62">
      <c r="BC170" s="24"/>
      <c r="BD170" s="24"/>
      <c r="BE170" s="24"/>
      <c r="BF170" s="24"/>
      <c r="BG170" s="24"/>
      <c r="BH170" s="24"/>
      <c r="BI170" s="24"/>
      <c r="BJ170" s="24"/>
    </row>
  </sheetData>
  <mergeCells count="1290">
    <mergeCell ref="AD27:AD32"/>
    <mergeCell ref="AM34:AN34"/>
    <mergeCell ref="AF27:AJ27"/>
    <mergeCell ref="B3:M3"/>
    <mergeCell ref="AH29:AI32"/>
    <mergeCell ref="AH37:AI37"/>
    <mergeCell ref="AH36:AI36"/>
    <mergeCell ref="AE27:AE32"/>
    <mergeCell ref="AD34:AE34"/>
    <mergeCell ref="R42:AC42"/>
    <mergeCell ref="C34:AC34"/>
    <mergeCell ref="AD36:AE36"/>
    <mergeCell ref="C40:Q40"/>
    <mergeCell ref="AD37:AE37"/>
    <mergeCell ref="C30:AC30"/>
    <mergeCell ref="F37:AC37"/>
    <mergeCell ref="AF37:AG37"/>
    <mergeCell ref="AK40:AL40"/>
    <mergeCell ref="AF29:AG32"/>
    <mergeCell ref="C41:Q44"/>
    <mergeCell ref="AF36:AG36"/>
    <mergeCell ref="C36:E36"/>
    <mergeCell ref="C37:E37"/>
    <mergeCell ref="F36:AC36"/>
    <mergeCell ref="AM28:AR28"/>
    <mergeCell ref="AK36:AL36"/>
    <mergeCell ref="AO34:AP34"/>
    <mergeCell ref="AK34:AL34"/>
    <mergeCell ref="AK37:AL37"/>
    <mergeCell ref="AF28:AJ28"/>
    <mergeCell ref="AJ29:AJ32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AO38:AP38"/>
    <mergeCell ref="AH34:AI3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M29:AN33"/>
    <mergeCell ref="AO29:AP33"/>
    <mergeCell ref="BI13:BI16"/>
    <mergeCell ref="AF34:AG34"/>
    <mergeCell ref="AK44:AL44"/>
    <mergeCell ref="AM40:AN40"/>
    <mergeCell ref="AM37:AN37"/>
    <mergeCell ref="AM36:AN36"/>
    <mergeCell ref="AK28:AL33"/>
    <mergeCell ref="AW41:AX41"/>
    <mergeCell ref="AM41:AN41"/>
    <mergeCell ref="AO41:AP41"/>
    <mergeCell ref="AQ41:AR41"/>
    <mergeCell ref="AS41:AT41"/>
    <mergeCell ref="AU41:AV41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O48:AP48"/>
    <mergeCell ref="AQ48:AR48"/>
    <mergeCell ref="AS48:AT48"/>
    <mergeCell ref="AK45:AL45"/>
    <mergeCell ref="AU48:AV48"/>
    <mergeCell ref="AS40:AT40"/>
    <mergeCell ref="AO40:AP40"/>
    <mergeCell ref="AQ40:AR40"/>
    <mergeCell ref="AW48:AX48"/>
    <mergeCell ref="AM38:AN38"/>
    <mergeCell ref="AO37:AP37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143:AL143"/>
    <mergeCell ref="AM143:AN143"/>
    <mergeCell ref="AO143:AP143"/>
    <mergeCell ref="AQ143:AR143"/>
    <mergeCell ref="AS143:AT143"/>
    <mergeCell ref="AU143:AV143"/>
    <mergeCell ref="AW143:AX143"/>
    <mergeCell ref="AO50:AP50"/>
    <mergeCell ref="AQ50:AR50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Q145:AR145"/>
    <mergeCell ref="AS145:AT145"/>
    <mergeCell ref="AU145:AV145"/>
    <mergeCell ref="AW145:AX145"/>
    <mergeCell ref="C145:Q145"/>
    <mergeCell ref="AK145:AL145"/>
    <mergeCell ref="AM145:AN145"/>
    <mergeCell ref="AO145:AP145"/>
    <mergeCell ref="AW146:AX146"/>
    <mergeCell ref="C146:Q149"/>
    <mergeCell ref="AK146:AL146"/>
    <mergeCell ref="AM146:AN146"/>
    <mergeCell ref="AO146:AP146"/>
    <mergeCell ref="R147:AC147"/>
    <mergeCell ref="AK149:AL149"/>
    <mergeCell ref="AK151:AL151"/>
    <mergeCell ref="C50:E50"/>
    <mergeCell ref="F50:AC50"/>
    <mergeCell ref="AD50:AE50"/>
    <mergeCell ref="AF50:AG50"/>
    <mergeCell ref="AH50:AI50"/>
    <mergeCell ref="AK50:AL50"/>
    <mergeCell ref="C51:E51"/>
    <mergeCell ref="F51:AC51"/>
    <mergeCell ref="AD51:AE51"/>
    <mergeCell ref="AS50:AT50"/>
    <mergeCell ref="AU50:AV50"/>
    <mergeCell ref="AK150:AL150"/>
    <mergeCell ref="AW150:AX150"/>
    <mergeCell ref="AM50:AN50"/>
    <mergeCell ref="AQ146:AR146"/>
    <mergeCell ref="AS146:AT146"/>
    <mergeCell ref="AU146:AV146"/>
    <mergeCell ref="AW50:AX50"/>
    <mergeCell ref="AW51:AX51"/>
    <mergeCell ref="AF51:AG51"/>
    <mergeCell ref="AH51:AI51"/>
    <mergeCell ref="AK51:AL51"/>
    <mergeCell ref="AM51:AN51"/>
    <mergeCell ref="AO51:AP51"/>
    <mergeCell ref="AQ51:AR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O57:AP57"/>
    <mergeCell ref="AQ57:AR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O63:AP63"/>
    <mergeCell ref="AQ63:AR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O69:AP69"/>
    <mergeCell ref="AQ69:AR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S73:AT73"/>
    <mergeCell ref="AU73:AV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5:AT75"/>
    <mergeCell ref="AU75:AV75"/>
    <mergeCell ref="AO75:AP75"/>
    <mergeCell ref="AQ75:AR75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O81:AP81"/>
    <mergeCell ref="AQ81:AR81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S85:AT85"/>
    <mergeCell ref="AU85:AV85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S87:AT87"/>
    <mergeCell ref="AU87:AV87"/>
    <mergeCell ref="AO87:AP87"/>
    <mergeCell ref="AQ87:AR87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S89:AT89"/>
    <mergeCell ref="AU89:AV89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S91:AT91"/>
    <mergeCell ref="AU91:AV91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S93:AT93"/>
    <mergeCell ref="AU93:AV93"/>
    <mergeCell ref="AO93:AP93"/>
    <mergeCell ref="AQ93:AR93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S95:AT95"/>
    <mergeCell ref="AU95:AV95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S97:AT97"/>
    <mergeCell ref="AU97:AV97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S99:AT99"/>
    <mergeCell ref="AU99:AV99"/>
    <mergeCell ref="AO99:AP99"/>
    <mergeCell ref="AQ99:AR99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S101:AT101"/>
    <mergeCell ref="AU101:AV101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O103:AP103"/>
    <mergeCell ref="AQ103:AR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S103:AT103"/>
    <mergeCell ref="AU103:AV103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S105:AT105"/>
    <mergeCell ref="AU105:AV105"/>
    <mergeCell ref="AO105:AP105"/>
    <mergeCell ref="AQ105:AR105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S107:AT107"/>
    <mergeCell ref="AU107:AV107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S109:AT109"/>
    <mergeCell ref="AU109:AV109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S111:AT111"/>
    <mergeCell ref="AU111:AV111"/>
    <mergeCell ref="AO111:AP111"/>
    <mergeCell ref="AQ111:AR111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S113:AT113"/>
    <mergeCell ref="AU113:AV113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S115:AT115"/>
    <mergeCell ref="AU115:AV115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S118:AT118"/>
    <mergeCell ref="AU118:AV118"/>
    <mergeCell ref="AS117:AT117"/>
    <mergeCell ref="AU117:AV117"/>
    <mergeCell ref="AO117:AP117"/>
    <mergeCell ref="AQ117:AR117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S119:AT119"/>
    <mergeCell ref="AU119:AV119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W121:AX121"/>
    <mergeCell ref="C122:E122"/>
    <mergeCell ref="F122:AC122"/>
    <mergeCell ref="AD122:AE122"/>
    <mergeCell ref="AF122:AG122"/>
    <mergeCell ref="AH122:AI122"/>
    <mergeCell ref="AK122:AL122"/>
    <mergeCell ref="AM122:AN122"/>
    <mergeCell ref="AO122:AP122"/>
    <mergeCell ref="AQ122:AR122"/>
    <mergeCell ref="AS122:AT122"/>
    <mergeCell ref="AU122:AV122"/>
    <mergeCell ref="AS121:AT121"/>
    <mergeCell ref="AU121:AV121"/>
    <mergeCell ref="AW122:AX122"/>
    <mergeCell ref="C123:E123"/>
    <mergeCell ref="F123:AC123"/>
    <mergeCell ref="AD123:AE123"/>
    <mergeCell ref="AF123:AG123"/>
    <mergeCell ref="AH123:AI123"/>
    <mergeCell ref="AK123:AL123"/>
    <mergeCell ref="AM123:AN123"/>
    <mergeCell ref="AW123:AX123"/>
    <mergeCell ref="C124:E124"/>
    <mergeCell ref="F124:AC124"/>
    <mergeCell ref="AD124:AE124"/>
    <mergeCell ref="AF124:AG124"/>
    <mergeCell ref="AH124:AI124"/>
    <mergeCell ref="AK124:AL124"/>
    <mergeCell ref="AM124:AN124"/>
    <mergeCell ref="AO124:AP124"/>
    <mergeCell ref="AQ124:AR124"/>
    <mergeCell ref="AS124:AT124"/>
    <mergeCell ref="AU124:AV124"/>
    <mergeCell ref="AS123:AT123"/>
    <mergeCell ref="AU123:AV123"/>
    <mergeCell ref="AO123:AP123"/>
    <mergeCell ref="AQ123:AR123"/>
    <mergeCell ref="AW124:AX124"/>
    <mergeCell ref="C125:E125"/>
    <mergeCell ref="F125:AC125"/>
    <mergeCell ref="AD125:AE125"/>
    <mergeCell ref="AF125:AG125"/>
    <mergeCell ref="AH125:AI125"/>
    <mergeCell ref="AK125:AL125"/>
    <mergeCell ref="AM125:AN125"/>
    <mergeCell ref="AO125:AP125"/>
    <mergeCell ref="AQ125:AR125"/>
    <mergeCell ref="AW125:AX125"/>
    <mergeCell ref="C126:E126"/>
    <mergeCell ref="F126:AC126"/>
    <mergeCell ref="AD126:AE126"/>
    <mergeCell ref="AF126:AG126"/>
    <mergeCell ref="AH126:AI126"/>
    <mergeCell ref="AK126:AL126"/>
    <mergeCell ref="AM126:AN126"/>
    <mergeCell ref="AO126:AP126"/>
    <mergeCell ref="AQ126:AR126"/>
    <mergeCell ref="AS126:AT126"/>
    <mergeCell ref="AU126:AV126"/>
    <mergeCell ref="AS125:AT125"/>
    <mergeCell ref="AU125:AV125"/>
    <mergeCell ref="AW126:AX126"/>
    <mergeCell ref="C127:E127"/>
    <mergeCell ref="F127:AC127"/>
    <mergeCell ref="AD127:AE127"/>
    <mergeCell ref="AF127:AG127"/>
    <mergeCell ref="AH127:AI127"/>
    <mergeCell ref="AK127:AL127"/>
    <mergeCell ref="AM127:AN127"/>
    <mergeCell ref="AO127:AP127"/>
    <mergeCell ref="AQ127:AR127"/>
    <mergeCell ref="AW127:AX127"/>
    <mergeCell ref="C128:E128"/>
    <mergeCell ref="F128:AC128"/>
    <mergeCell ref="AD128:AE128"/>
    <mergeCell ref="AF128:AG128"/>
    <mergeCell ref="AH128:AI128"/>
    <mergeCell ref="AK128:AL128"/>
    <mergeCell ref="AM128:AN128"/>
    <mergeCell ref="AO128:AP128"/>
    <mergeCell ref="AQ128:AR128"/>
    <mergeCell ref="AS128:AT128"/>
    <mergeCell ref="AU128:AV128"/>
    <mergeCell ref="AS127:AT127"/>
    <mergeCell ref="AU127:AV127"/>
    <mergeCell ref="AW128:AX128"/>
    <mergeCell ref="C129:E129"/>
    <mergeCell ref="F129:AC129"/>
    <mergeCell ref="AD129:AE129"/>
    <mergeCell ref="AF129:AG129"/>
    <mergeCell ref="AH129:AI129"/>
    <mergeCell ref="AK129:AL129"/>
    <mergeCell ref="AM129:AN129"/>
    <mergeCell ref="AW129:AX129"/>
    <mergeCell ref="C130:E130"/>
    <mergeCell ref="F130:AC130"/>
    <mergeCell ref="AD130:AE130"/>
    <mergeCell ref="AF130:AG130"/>
    <mergeCell ref="AH130:AI130"/>
    <mergeCell ref="AK130:AL130"/>
    <mergeCell ref="AM130:AN130"/>
    <mergeCell ref="AO130:AP130"/>
    <mergeCell ref="AQ130:AR130"/>
    <mergeCell ref="AS130:AT130"/>
    <mergeCell ref="AU130:AV130"/>
    <mergeCell ref="AS129:AT129"/>
    <mergeCell ref="AU129:AV129"/>
    <mergeCell ref="AO129:AP129"/>
    <mergeCell ref="AQ129:AR129"/>
    <mergeCell ref="AW130:AX130"/>
    <mergeCell ref="C131:E131"/>
    <mergeCell ref="F131:AC131"/>
    <mergeCell ref="AD131:AE131"/>
    <mergeCell ref="AF131:AG131"/>
    <mergeCell ref="AH131:AI131"/>
    <mergeCell ref="AK131:AL131"/>
    <mergeCell ref="AM131:AN131"/>
    <mergeCell ref="AO131:AP131"/>
    <mergeCell ref="AQ131:AR131"/>
    <mergeCell ref="AW131:AX131"/>
    <mergeCell ref="C132:E132"/>
    <mergeCell ref="F132:AC132"/>
    <mergeCell ref="AD132:AE132"/>
    <mergeCell ref="AF132:AG132"/>
    <mergeCell ref="AH132:AI132"/>
    <mergeCell ref="AK132:AL132"/>
    <mergeCell ref="AM132:AN132"/>
    <mergeCell ref="AO132:AP132"/>
    <mergeCell ref="AQ132:AR132"/>
    <mergeCell ref="AS132:AT132"/>
    <mergeCell ref="AU132:AV132"/>
    <mergeCell ref="AS131:AT131"/>
    <mergeCell ref="AU131:AV131"/>
    <mergeCell ref="AW132:AX132"/>
    <mergeCell ref="C133:E133"/>
    <mergeCell ref="F133:AC133"/>
    <mergeCell ref="AD133:AE133"/>
    <mergeCell ref="AF133:AG133"/>
    <mergeCell ref="AH133:AI133"/>
    <mergeCell ref="AK133:AL133"/>
    <mergeCell ref="AM133:AN133"/>
    <mergeCell ref="AO133:AP133"/>
    <mergeCell ref="AQ133:AR133"/>
    <mergeCell ref="AW133:AX133"/>
    <mergeCell ref="C134:E134"/>
    <mergeCell ref="F134:AC134"/>
    <mergeCell ref="AD134:AE134"/>
    <mergeCell ref="AF134:AG134"/>
    <mergeCell ref="AH134:AI134"/>
    <mergeCell ref="AK134:AL134"/>
    <mergeCell ref="AM134:AN134"/>
    <mergeCell ref="AO134:AP134"/>
    <mergeCell ref="AQ134:AR134"/>
    <mergeCell ref="AS134:AT134"/>
    <mergeCell ref="AU134:AV134"/>
    <mergeCell ref="AS133:AT133"/>
    <mergeCell ref="AU133:AV133"/>
    <mergeCell ref="AW134:AX134"/>
    <mergeCell ref="C135:E135"/>
    <mergeCell ref="F135:AC135"/>
    <mergeCell ref="AD135:AE135"/>
    <mergeCell ref="AF135:AG135"/>
    <mergeCell ref="AH135:AI135"/>
    <mergeCell ref="AK135:AL135"/>
    <mergeCell ref="AM135:AN135"/>
    <mergeCell ref="AW135:AX135"/>
    <mergeCell ref="C136:E136"/>
    <mergeCell ref="F136:AC136"/>
    <mergeCell ref="AD136:AE136"/>
    <mergeCell ref="AF136:AG136"/>
    <mergeCell ref="AH136:AI136"/>
    <mergeCell ref="AK136:AL136"/>
    <mergeCell ref="AM136:AN136"/>
    <mergeCell ref="AO136:AP136"/>
    <mergeCell ref="AQ136:AR136"/>
    <mergeCell ref="AS136:AT136"/>
    <mergeCell ref="AU136:AV136"/>
    <mergeCell ref="AS135:AT135"/>
    <mergeCell ref="AU135:AV135"/>
    <mergeCell ref="AO135:AP135"/>
    <mergeCell ref="AQ135:AR135"/>
    <mergeCell ref="AW136:AX136"/>
    <mergeCell ref="C137:E137"/>
    <mergeCell ref="F137:AC137"/>
    <mergeCell ref="AD137:AE137"/>
    <mergeCell ref="AF137:AG137"/>
    <mergeCell ref="AH137:AI137"/>
    <mergeCell ref="AK137:AL137"/>
    <mergeCell ref="AM137:AN137"/>
    <mergeCell ref="AO137:AP137"/>
    <mergeCell ref="AQ137:AR137"/>
    <mergeCell ref="AW137:AX137"/>
    <mergeCell ref="C138:E138"/>
    <mergeCell ref="F138:AC138"/>
    <mergeCell ref="AD138:AE138"/>
    <mergeCell ref="AF138:AG138"/>
    <mergeCell ref="AH138:AI138"/>
    <mergeCell ref="AK138:AL138"/>
    <mergeCell ref="AM138:AN138"/>
    <mergeCell ref="AO138:AP138"/>
    <mergeCell ref="AQ138:AR138"/>
    <mergeCell ref="AS138:AT138"/>
    <mergeCell ref="AU138:AV138"/>
    <mergeCell ref="AS137:AT137"/>
    <mergeCell ref="AU137:AV137"/>
    <mergeCell ref="AW138:AX138"/>
    <mergeCell ref="C139:E139"/>
    <mergeCell ref="F139:AC139"/>
    <mergeCell ref="AD139:AE139"/>
    <mergeCell ref="AF139:AG139"/>
    <mergeCell ref="AH139:AI139"/>
    <mergeCell ref="AK139:AL139"/>
    <mergeCell ref="AM139:AN139"/>
    <mergeCell ref="AO139:AP139"/>
    <mergeCell ref="AQ139:AR139"/>
    <mergeCell ref="AW139:AX139"/>
    <mergeCell ref="C140:E140"/>
    <mergeCell ref="F140:AC140"/>
    <mergeCell ref="AD140:AE140"/>
    <mergeCell ref="AF140:AG140"/>
    <mergeCell ref="AH140:AI140"/>
    <mergeCell ref="AK140:AL140"/>
    <mergeCell ref="AM140:AN140"/>
    <mergeCell ref="AO140:AP140"/>
    <mergeCell ref="AQ140:AR140"/>
    <mergeCell ref="AS140:AT140"/>
    <mergeCell ref="AU140:AV140"/>
    <mergeCell ref="AS139:AT139"/>
    <mergeCell ref="AU139:AV139"/>
    <mergeCell ref="AM142:AN142"/>
    <mergeCell ref="AW140:AX140"/>
    <mergeCell ref="C141:E141"/>
    <mergeCell ref="F141:AC141"/>
    <mergeCell ref="AD141:AE141"/>
    <mergeCell ref="AF141:AG141"/>
    <mergeCell ref="AH141:AI141"/>
    <mergeCell ref="AK141:AL141"/>
    <mergeCell ref="AM141:AN141"/>
    <mergeCell ref="AO141:AP141"/>
    <mergeCell ref="C142:E142"/>
    <mergeCell ref="F142:AC142"/>
    <mergeCell ref="AD142:AE142"/>
    <mergeCell ref="AF142:AG142"/>
    <mergeCell ref="AH142:AI142"/>
    <mergeCell ref="AK142:AL142"/>
    <mergeCell ref="AW142:AX142"/>
    <mergeCell ref="AO142:AP142"/>
    <mergeCell ref="AQ142:AR142"/>
    <mergeCell ref="AS142:AT142"/>
    <mergeCell ref="AU142:AV142"/>
    <mergeCell ref="AS141:AT141"/>
    <mergeCell ref="AU141:AV141"/>
    <mergeCell ref="AW141:AX141"/>
    <mergeCell ref="AQ141:AR141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>
      <c r="A1" s="22">
        <v>36</v>
      </c>
      <c r="B1" s="437" t="s">
        <v>312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1:62" ht="14.25" customHeight="1">
      <c r="B2" s="440" t="s">
        <v>313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45" customHeight="1">
      <c r="B3" s="503" t="s">
        <v>329</v>
      </c>
      <c r="C3" s="503"/>
      <c r="D3" s="503"/>
      <c r="E3" s="503"/>
      <c r="F3" s="503"/>
      <c r="G3" s="503"/>
      <c r="H3" s="503"/>
      <c r="I3" s="503"/>
      <c r="J3" s="503"/>
      <c r="K3" s="503"/>
      <c r="L3" s="503"/>
      <c r="N3" s="438" t="s">
        <v>310</v>
      </c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1:62" ht="15.75">
      <c r="B4" s="440" t="s">
        <v>314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26"/>
      <c r="N4" s="552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25"/>
      <c r="AU4" s="25" t="s">
        <v>22</v>
      </c>
    </row>
    <row r="5" spans="1:62" ht="18.75" customHeight="1">
      <c r="B5" s="437" t="s">
        <v>315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:62" ht="18.75" customHeight="1"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1:62" ht="18.75" customHeight="1">
      <c r="C7" s="25" t="s">
        <v>24</v>
      </c>
      <c r="D7" s="442" t="s">
        <v>22</v>
      </c>
      <c r="E7" s="443"/>
      <c r="F7" s="443"/>
      <c r="G7" s="25"/>
      <c r="H7" s="442"/>
      <c r="I7" s="442"/>
      <c r="J7" s="442"/>
      <c r="K7" s="442"/>
      <c r="L7" s="442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1:62" ht="18.75" customHeight="1">
      <c r="E8" s="25"/>
      <c r="G8" s="25"/>
      <c r="H8" s="444" t="s">
        <v>316</v>
      </c>
      <c r="I8" s="444"/>
      <c r="J8" s="444"/>
      <c r="K8" s="444"/>
      <c r="L8" s="444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1:62" ht="18.75" customHeight="1">
      <c r="B9" s="25"/>
      <c r="C9" s="25"/>
      <c r="D9" s="25"/>
      <c r="E9" s="439"/>
      <c r="F9" s="439"/>
      <c r="G9" s="25"/>
      <c r="H9" s="439"/>
      <c r="I9" s="439"/>
      <c r="J9" s="439"/>
      <c r="K9" s="439"/>
      <c r="L9" s="439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1:62" ht="6.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6" t="s">
        <v>311</v>
      </c>
      <c r="W11" s="446"/>
      <c r="X11" s="446"/>
      <c r="Y11" s="446"/>
      <c r="Z11" s="446"/>
      <c r="AA11" s="446"/>
      <c r="AB11" s="446"/>
      <c r="AC11" s="446"/>
      <c r="AD11" s="446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1:62" ht="7.1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B13" s="479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70" t="s">
        <v>340</v>
      </c>
      <c r="BI13" s="435" t="s">
        <v>341</v>
      </c>
      <c r="BJ13" s="435" t="s">
        <v>342</v>
      </c>
    </row>
    <row r="14" spans="1:62">
      <c r="B14" s="480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71"/>
      <c r="BI14" s="436"/>
      <c r="BJ14" s="436"/>
    </row>
    <row r="15" spans="1:62">
      <c r="B15" s="480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71"/>
      <c r="BI15" s="436"/>
      <c r="BJ15" s="436"/>
    </row>
    <row r="16" spans="1:62" ht="13.5" thickBot="1">
      <c r="B16" s="481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72"/>
      <c r="BI16" s="436"/>
      <c r="BJ16" s="467"/>
    </row>
    <row r="17" spans="2:6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58" t="s">
        <v>341</v>
      </c>
      <c r="AZ23" s="459"/>
      <c r="BA23" s="459"/>
      <c r="BB23" s="460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3" t="s">
        <v>111</v>
      </c>
      <c r="J25" s="454"/>
      <c r="L25" s="482" t="s">
        <v>344</v>
      </c>
      <c r="M25" s="482"/>
      <c r="N25" s="482"/>
      <c r="O25" s="482"/>
      <c r="Q25" s="163" t="s">
        <v>60</v>
      </c>
      <c r="R25" s="60"/>
      <c r="S25" s="482" t="s">
        <v>336</v>
      </c>
      <c r="T25" s="482"/>
      <c r="U25" s="482"/>
      <c r="V25" s="59"/>
      <c r="W25" s="49" t="s">
        <v>61</v>
      </c>
      <c r="Y25" s="482" t="s">
        <v>337</v>
      </c>
      <c r="Z25" s="482"/>
      <c r="AA25" s="482"/>
      <c r="AB25" s="59"/>
      <c r="AC25" s="49" t="s">
        <v>49</v>
      </c>
      <c r="AE25" s="482" t="s">
        <v>338</v>
      </c>
      <c r="AF25" s="482"/>
      <c r="AG25" s="48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9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6" t="s">
        <v>381</v>
      </c>
      <c r="AE27" s="560" t="s">
        <v>382</v>
      </c>
      <c r="AF27" s="558" t="s">
        <v>349</v>
      </c>
      <c r="AG27" s="418"/>
      <c r="AH27" s="418"/>
      <c r="AI27" s="418"/>
      <c r="AJ27" s="559"/>
      <c r="AK27" s="550" t="s">
        <v>352</v>
      </c>
      <c r="AL27" s="563"/>
      <c r="AM27" s="563"/>
      <c r="AN27" s="563"/>
      <c r="AO27" s="563"/>
      <c r="AP27" s="563"/>
      <c r="AQ27" s="563"/>
      <c r="AR27" s="563"/>
      <c r="AS27" s="564"/>
      <c r="AT27" s="564"/>
      <c r="AU27" s="564"/>
      <c r="AV27" s="564"/>
      <c r="AW27" s="564"/>
      <c r="AX27" s="562"/>
      <c r="AY27" s="464" t="s">
        <v>361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</row>
    <row r="28" spans="2:62" ht="13.15" customHeight="1">
      <c r="B28" s="480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7"/>
      <c r="AE28" s="561"/>
      <c r="AF28" s="568"/>
      <c r="AG28" s="569"/>
      <c r="AH28" s="569"/>
      <c r="AI28" s="569"/>
      <c r="AJ28" s="570"/>
      <c r="AK28" s="483" t="s">
        <v>353</v>
      </c>
      <c r="AL28" s="484"/>
      <c r="AM28" s="571" t="s">
        <v>354</v>
      </c>
      <c r="AN28" s="572"/>
      <c r="AO28" s="572"/>
      <c r="AP28" s="572"/>
      <c r="AQ28" s="572"/>
      <c r="AR28" s="572"/>
      <c r="AS28" s="573"/>
      <c r="AT28" s="573"/>
      <c r="AU28" s="573"/>
      <c r="AV28" s="574"/>
      <c r="AW28" s="475" t="s">
        <v>360</v>
      </c>
      <c r="AX28" s="47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0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7"/>
      <c r="AE29" s="561"/>
      <c r="AF29" s="447" t="s">
        <v>348</v>
      </c>
      <c r="AG29" s="448"/>
      <c r="AH29" s="451" t="s">
        <v>350</v>
      </c>
      <c r="AI29" s="448"/>
      <c r="AJ29" s="487" t="s">
        <v>351</v>
      </c>
      <c r="AK29" s="449"/>
      <c r="AL29" s="450"/>
      <c r="AM29" s="456" t="s">
        <v>355</v>
      </c>
      <c r="AN29" s="395"/>
      <c r="AO29" s="395" t="s">
        <v>356</v>
      </c>
      <c r="AP29" s="395"/>
      <c r="AQ29" s="395" t="s">
        <v>357</v>
      </c>
      <c r="AR29" s="395"/>
      <c r="AS29" s="395" t="s">
        <v>358</v>
      </c>
      <c r="AT29" s="395"/>
      <c r="AU29" s="395" t="s">
        <v>359</v>
      </c>
      <c r="AV29" s="395"/>
      <c r="AW29" s="476"/>
      <c r="AX29" s="47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0"/>
      <c r="C30" s="565" t="s">
        <v>346</v>
      </c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566"/>
      <c r="AC30" s="567"/>
      <c r="AD30" s="557"/>
      <c r="AE30" s="561"/>
      <c r="AF30" s="449"/>
      <c r="AG30" s="450"/>
      <c r="AH30" s="452"/>
      <c r="AI30" s="450"/>
      <c r="AJ30" s="471"/>
      <c r="AK30" s="449"/>
      <c r="AL30" s="450"/>
      <c r="AM30" s="456"/>
      <c r="AN30" s="395"/>
      <c r="AO30" s="395"/>
      <c r="AP30" s="395"/>
      <c r="AQ30" s="395"/>
      <c r="AR30" s="395"/>
      <c r="AS30" s="395"/>
      <c r="AT30" s="395"/>
      <c r="AU30" s="395"/>
      <c r="AV30" s="395"/>
      <c r="AW30" s="476"/>
      <c r="AX30" s="476"/>
      <c r="AY30" s="461" t="s">
        <v>368</v>
      </c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3"/>
    </row>
    <row r="31" spans="2:62" ht="18" customHeight="1">
      <c r="B31" s="480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7"/>
      <c r="AE31" s="561"/>
      <c r="AF31" s="449"/>
      <c r="AG31" s="450"/>
      <c r="AH31" s="452"/>
      <c r="AI31" s="450"/>
      <c r="AJ31" s="471"/>
      <c r="AK31" s="449"/>
      <c r="AL31" s="450"/>
      <c r="AM31" s="456"/>
      <c r="AN31" s="395"/>
      <c r="AO31" s="395"/>
      <c r="AP31" s="395"/>
      <c r="AQ31" s="395"/>
      <c r="AR31" s="395"/>
      <c r="AS31" s="395"/>
      <c r="AT31" s="395"/>
      <c r="AU31" s="395"/>
      <c r="AV31" s="395"/>
      <c r="AW31" s="476"/>
      <c r="AX31" s="47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0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7"/>
      <c r="AE32" s="561"/>
      <c r="AF32" s="449"/>
      <c r="AG32" s="450"/>
      <c r="AH32" s="452"/>
      <c r="AI32" s="450"/>
      <c r="AJ32" s="471"/>
      <c r="AK32" s="449"/>
      <c r="AL32" s="450"/>
      <c r="AM32" s="456"/>
      <c r="AN32" s="395"/>
      <c r="AO32" s="395"/>
      <c r="AP32" s="395"/>
      <c r="AQ32" s="395"/>
      <c r="AR32" s="395"/>
      <c r="AS32" s="395"/>
      <c r="AT32" s="395"/>
      <c r="AU32" s="395"/>
      <c r="AV32" s="395"/>
      <c r="AW32" s="476"/>
      <c r="AX32" s="47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>
      <c r="B33" s="480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5"/>
      <c r="AL33" s="486"/>
      <c r="AM33" s="457"/>
      <c r="AN33" s="396"/>
      <c r="AO33" s="396"/>
      <c r="AP33" s="396"/>
      <c r="AQ33" s="396"/>
      <c r="AR33" s="396"/>
      <c r="AS33" s="396"/>
      <c r="AT33" s="396"/>
      <c r="AU33" s="396"/>
      <c r="AV33" s="396"/>
      <c r="AW33" s="477"/>
      <c r="AX33" s="47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>
      <c r="B34" s="172">
        <v>1</v>
      </c>
      <c r="C34" s="550">
        <v>2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4"/>
      <c r="AC34" s="562"/>
      <c r="AD34" s="550">
        <v>3</v>
      </c>
      <c r="AE34" s="562"/>
      <c r="AF34" s="550">
        <v>4</v>
      </c>
      <c r="AG34" s="551"/>
      <c r="AH34" s="554">
        <v>5</v>
      </c>
      <c r="AI34" s="555"/>
      <c r="AJ34" s="333">
        <v>6</v>
      </c>
      <c r="AK34" s="550">
        <v>7</v>
      </c>
      <c r="AL34" s="551"/>
      <c r="AM34" s="554">
        <v>8</v>
      </c>
      <c r="AN34" s="551"/>
      <c r="AO34" s="554">
        <v>9</v>
      </c>
      <c r="AP34" s="551"/>
      <c r="AQ34" s="554">
        <v>10</v>
      </c>
      <c r="AR34" s="551"/>
      <c r="AS34" s="554">
        <v>11</v>
      </c>
      <c r="AT34" s="551"/>
      <c r="AU34" s="554">
        <v>12</v>
      </c>
      <c r="AV34" s="551"/>
      <c r="AW34" s="554">
        <v>13</v>
      </c>
      <c r="AX34" s="55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>
      <c r="B36" s="102"/>
      <c r="C36" s="491"/>
      <c r="D36" s="413"/>
      <c r="E36" s="413"/>
      <c r="F36" s="489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90"/>
      <c r="AD36" s="532"/>
      <c r="AE36" s="533"/>
      <c r="AF36" s="391"/>
      <c r="AG36" s="399"/>
      <c r="AH36" s="488"/>
      <c r="AI36" s="399"/>
      <c r="AJ36" s="103"/>
      <c r="AK36" s="398">
        <f>SUM(AM36,AW36)</f>
        <v>0</v>
      </c>
      <c r="AL36" s="399"/>
      <c r="AM36" s="397">
        <f>SUM(AO36:AV36)</f>
        <v>0</v>
      </c>
      <c r="AN36" s="397"/>
      <c r="AO36" s="397"/>
      <c r="AP36" s="397"/>
      <c r="AQ36" s="397"/>
      <c r="AR36" s="397"/>
      <c r="AS36" s="397"/>
      <c r="AT36" s="397"/>
      <c r="AU36" s="397"/>
      <c r="AV36" s="397"/>
      <c r="AW36" s="391"/>
      <c r="AX36" s="39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2"/>
      <c r="D37" s="413"/>
      <c r="E37" s="413"/>
      <c r="F37" s="502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90"/>
      <c r="AD37" s="534"/>
      <c r="AE37" s="535"/>
      <c r="AF37" s="414"/>
      <c r="AG37" s="415"/>
      <c r="AH37" s="501"/>
      <c r="AI37" s="415"/>
      <c r="AJ37" s="86"/>
      <c r="AK37" s="499">
        <f>SUM(AM37,AW37)</f>
        <v>0</v>
      </c>
      <c r="AL37" s="524"/>
      <c r="AM37" s="492">
        <f>SUM(AO37:AV37)</f>
        <v>0</v>
      </c>
      <c r="AN37" s="492"/>
      <c r="AO37" s="492"/>
      <c r="AP37" s="492"/>
      <c r="AQ37" s="492"/>
      <c r="AR37" s="492"/>
      <c r="AS37" s="492"/>
      <c r="AT37" s="492"/>
      <c r="AU37" s="492"/>
      <c r="AV37" s="492"/>
      <c r="AW37" s="393"/>
      <c r="AX37" s="39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4">
        <f>SUM(AM38,AW38)</f>
        <v>0</v>
      </c>
      <c r="AL38" s="405"/>
      <c r="AM38" s="406">
        <f>SUM(AO38:AV38)</f>
        <v>0</v>
      </c>
      <c r="AN38" s="405"/>
      <c r="AO38" s="402"/>
      <c r="AP38" s="403"/>
      <c r="AQ38" s="402"/>
      <c r="AR38" s="403"/>
      <c r="AS38" s="402"/>
      <c r="AT38" s="403"/>
      <c r="AU38" s="402"/>
      <c r="AV38" s="403"/>
      <c r="AW38" s="402"/>
      <c r="AX38" s="42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>
      <c r="B40" s="122"/>
      <c r="C40" s="417" t="s">
        <v>369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07">
        <f>SUM(AM40,AW40)</f>
        <v>0</v>
      </c>
      <c r="AL40" s="408"/>
      <c r="AM40" s="400">
        <f>SUM(AO40:AV40)</f>
        <v>0</v>
      </c>
      <c r="AN40" s="401"/>
      <c r="AO40" s="400"/>
      <c r="AP40" s="401"/>
      <c r="AQ40" s="400"/>
      <c r="AR40" s="401"/>
      <c r="AS40" s="400"/>
      <c r="AT40" s="401"/>
      <c r="AU40" s="400"/>
      <c r="AV40" s="401"/>
      <c r="AW40" s="400"/>
      <c r="AX40" s="416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>
      <c r="B41" s="134"/>
      <c r="C41" s="419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1">
        <f>SUM(AM41,AW41)</f>
        <v>0</v>
      </c>
      <c r="AL41" s="542"/>
      <c r="AM41" s="538">
        <f>SUM(AO41:AV41)</f>
        <v>0</v>
      </c>
      <c r="AN41" s="539"/>
      <c r="AO41" s="538"/>
      <c r="AP41" s="539"/>
      <c r="AQ41" s="538"/>
      <c r="AR41" s="539"/>
      <c r="AS41" s="538"/>
      <c r="AT41" s="539"/>
      <c r="AU41" s="538"/>
      <c r="AV41" s="539"/>
      <c r="AW41" s="538"/>
      <c r="AX41" s="540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>
      <c r="B42" s="134"/>
      <c r="C42" s="419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543" t="s">
        <v>383</v>
      </c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>
      <c r="B43" s="134"/>
      <c r="C43" s="419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>
      <c r="B44" s="134"/>
      <c r="C44" s="421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4">
        <f>SUM(AY44:BJ44)</f>
        <v>0</v>
      </c>
      <c r="AL44" s="545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22">
        <f>SUM(AY45:BJ45)</f>
        <v>0</v>
      </c>
      <c r="AL45" s="523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8">
        <f>AK40/KCU+AK45+MPNE</f>
        <v>0</v>
      </c>
      <c r="AX45" s="549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6">
        <f>SUM(AY46:BJ46)</f>
        <v>0</v>
      </c>
      <c r="AL46" s="54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>
      <c r="BC47" s="24"/>
      <c r="BD47" s="24"/>
      <c r="BE47" s="24"/>
      <c r="BF47" s="24"/>
      <c r="BG47" s="24"/>
      <c r="BH47" s="24"/>
      <c r="BI47" s="24"/>
      <c r="BJ47" s="24"/>
    </row>
    <row r="48" spans="1:62">
      <c r="BC48" s="24"/>
      <c r="BD48" s="24"/>
      <c r="BE48" s="24"/>
      <c r="BF48" s="24"/>
      <c r="BG48" s="24"/>
      <c r="BH48" s="24"/>
      <c r="BI48" s="24"/>
      <c r="BJ48" s="24"/>
    </row>
    <row r="49" spans="55:62">
      <c r="BC49" s="24"/>
      <c r="BD49" s="24"/>
      <c r="BE49" s="24"/>
      <c r="BF49" s="24"/>
      <c r="BG49" s="24"/>
      <c r="BH49" s="24"/>
      <c r="BI49" s="24"/>
      <c r="BJ49" s="24"/>
    </row>
    <row r="50" spans="55:62">
      <c r="BC50" s="24"/>
      <c r="BD50" s="24"/>
      <c r="BE50" s="24"/>
      <c r="BF50" s="24"/>
      <c r="BG50" s="24"/>
      <c r="BH50" s="24"/>
      <c r="BI50" s="24"/>
      <c r="BJ50" s="24"/>
    </row>
    <row r="51" spans="55:62">
      <c r="BC51" s="24"/>
      <c r="BD51" s="24"/>
      <c r="BE51" s="24"/>
      <c r="BF51" s="24"/>
      <c r="BG51" s="24"/>
      <c r="BH51" s="24"/>
      <c r="BI51" s="24"/>
      <c r="BJ51" s="24"/>
    </row>
    <row r="52" spans="55:62">
      <c r="BC52" s="24"/>
      <c r="BD52" s="24"/>
      <c r="BE52" s="24"/>
      <c r="BF52" s="24"/>
      <c r="BG52" s="24"/>
      <c r="BH52" s="24"/>
      <c r="BI52" s="24"/>
      <c r="BJ52" s="24"/>
    </row>
    <row r="53" spans="55:62">
      <c r="BC53" s="24"/>
      <c r="BD53" s="24"/>
      <c r="BE53" s="24"/>
      <c r="BF53" s="24"/>
      <c r="BG53" s="24"/>
      <c r="BH53" s="24"/>
      <c r="BI53" s="24"/>
      <c r="BJ53" s="24"/>
    </row>
    <row r="54" spans="55:62">
      <c r="BC54" s="24"/>
      <c r="BD54" s="24"/>
      <c r="BE54" s="24"/>
      <c r="BF54" s="24"/>
      <c r="BG54" s="24"/>
      <c r="BH54" s="24"/>
      <c r="BI54" s="24"/>
      <c r="BJ54" s="24"/>
    </row>
    <row r="55" spans="55:62">
      <c r="BC55" s="24"/>
      <c r="BD55" s="24"/>
      <c r="BE55" s="24"/>
      <c r="BF55" s="24"/>
      <c r="BG55" s="24"/>
      <c r="BH55" s="24"/>
      <c r="BI55" s="24"/>
      <c r="BJ55" s="24"/>
    </row>
    <row r="56" spans="55:62">
      <c r="BC56" s="24"/>
      <c r="BD56" s="24"/>
      <c r="BE56" s="24"/>
      <c r="BF56" s="24"/>
      <c r="BG56" s="24"/>
      <c r="BH56" s="24"/>
      <c r="BI56" s="24"/>
      <c r="BJ56" s="24"/>
    </row>
    <row r="57" spans="55:62">
      <c r="BC57" s="24"/>
      <c r="BD57" s="24"/>
      <c r="BE57" s="24"/>
      <c r="BF57" s="24"/>
      <c r="BG57" s="24"/>
      <c r="BH57" s="24"/>
      <c r="BI57" s="24"/>
      <c r="BJ57" s="24"/>
    </row>
    <row r="58" spans="55:62">
      <c r="BC58" s="24"/>
      <c r="BD58" s="24"/>
      <c r="BE58" s="24"/>
      <c r="BF58" s="24"/>
      <c r="BG58" s="24"/>
      <c r="BH58" s="24"/>
      <c r="BI58" s="24"/>
      <c r="BJ58" s="24"/>
    </row>
    <row r="59" spans="55:62">
      <c r="BC59" s="24"/>
      <c r="BD59" s="24"/>
      <c r="BE59" s="24"/>
      <c r="BF59" s="24"/>
      <c r="BG59" s="24"/>
      <c r="BH59" s="24"/>
      <c r="BI59" s="24"/>
      <c r="BJ59" s="24"/>
    </row>
    <row r="60" spans="55:62">
      <c r="BC60" s="24"/>
      <c r="BD60" s="24"/>
      <c r="BE60" s="24"/>
      <c r="BF60" s="24"/>
      <c r="BG60" s="24"/>
      <c r="BH60" s="24"/>
      <c r="BI60" s="24"/>
      <c r="BJ60" s="24"/>
    </row>
    <row r="61" spans="55:62">
      <c r="BC61" s="24"/>
      <c r="BD61" s="24"/>
      <c r="BE61" s="24"/>
      <c r="BF61" s="24"/>
      <c r="BG61" s="24"/>
      <c r="BH61" s="24"/>
      <c r="BI61" s="24"/>
      <c r="BJ61" s="24"/>
    </row>
    <row r="62" spans="55:62">
      <c r="BC62" s="24"/>
      <c r="BD62" s="24"/>
      <c r="BE62" s="24"/>
      <c r="BF62" s="24"/>
      <c r="BG62" s="24"/>
      <c r="BH62" s="24"/>
      <c r="BI62" s="24"/>
      <c r="BJ62" s="24"/>
    </row>
    <row r="63" spans="55:62">
      <c r="BC63" s="24"/>
      <c r="BD63" s="24"/>
      <c r="BE63" s="24"/>
      <c r="BF63" s="24"/>
      <c r="BG63" s="24"/>
      <c r="BH63" s="24"/>
      <c r="BI63" s="24"/>
      <c r="BJ63" s="24"/>
    </row>
    <row r="64" spans="55:62">
      <c r="BC64" s="24"/>
      <c r="BD64" s="24"/>
      <c r="BE64" s="24"/>
      <c r="BF64" s="24"/>
      <c r="BG64" s="24"/>
      <c r="BH64" s="24"/>
      <c r="BI64" s="24"/>
      <c r="BJ64" s="24"/>
    </row>
    <row r="65" spans="55:6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H8:L8"/>
    <mergeCell ref="H9:L9"/>
    <mergeCell ref="N6:AH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BH13:BH16"/>
    <mergeCell ref="BG13:BG16"/>
    <mergeCell ref="AI8:BJ8"/>
    <mergeCell ref="AN7:BJ7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O29:AP33"/>
    <mergeCell ref="AM29:AN33"/>
    <mergeCell ref="AK34:AL34"/>
    <mergeCell ref="AO38:AP38"/>
    <mergeCell ref="AO37:AP37"/>
    <mergeCell ref="AO36:AP36"/>
    <mergeCell ref="AM38:AN3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Q34:AR34"/>
    <mergeCell ref="AS34:AT34"/>
    <mergeCell ref="AW37:AX37"/>
    <mergeCell ref="AW38:AX38"/>
    <mergeCell ref="AW36:AX36"/>
    <mergeCell ref="AU36:AV36"/>
    <mergeCell ref="AQ36:AR36"/>
    <mergeCell ref="AS36:AT36"/>
    <mergeCell ref="AU29:AV33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AF27:AJ27"/>
    <mergeCell ref="AD36:AE36"/>
    <mergeCell ref="AH34:AI34"/>
    <mergeCell ref="C40:Q40"/>
    <mergeCell ref="AD37:AE37"/>
    <mergeCell ref="AH37:AI37"/>
    <mergeCell ref="AK37:AL37"/>
    <mergeCell ref="AM37:AN37"/>
    <mergeCell ref="AM34:AN34"/>
    <mergeCell ref="AK40:AL40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zoomScaleSheetLayoutView="100" workbookViewId="0">
      <selection sqref="A1:T1"/>
    </sheetView>
  </sheetViews>
  <sheetFormatPr defaultRowHeight="12.75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</row>
    <row r="2" spans="1:20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</row>
    <row r="3" spans="1:20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</row>
    <row r="5" spans="1:20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</row>
    <row r="6" spans="1:20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>
      <c r="A8" s="586" t="s">
        <v>116</v>
      </c>
      <c r="B8" s="583" t="s">
        <v>117</v>
      </c>
      <c r="C8" s="584" t="s">
        <v>132</v>
      </c>
      <c r="D8" s="584"/>
      <c r="E8" s="584"/>
      <c r="F8" s="584"/>
      <c r="G8" s="584"/>
      <c r="H8" s="584"/>
      <c r="I8" s="584"/>
      <c r="J8" s="584"/>
      <c r="K8" s="584"/>
      <c r="L8" s="584" t="s">
        <v>133</v>
      </c>
      <c r="M8" s="584"/>
      <c r="N8" s="584"/>
      <c r="O8" s="584"/>
      <c r="P8" s="584"/>
      <c r="Q8" s="584"/>
      <c r="R8" s="584"/>
      <c r="S8" s="584"/>
      <c r="T8" s="585"/>
    </row>
    <row r="9" spans="1:20" customFormat="1">
      <c r="A9" s="587"/>
      <c r="B9" s="580"/>
      <c r="C9" s="580" t="s">
        <v>118</v>
      </c>
      <c r="D9" s="580" t="s">
        <v>134</v>
      </c>
      <c r="E9" s="582" t="s">
        <v>120</v>
      </c>
      <c r="F9" s="582"/>
      <c r="G9" s="582"/>
      <c r="H9" s="582"/>
      <c r="I9" s="582"/>
      <c r="J9" s="576" t="s">
        <v>121</v>
      </c>
      <c r="K9" s="577"/>
      <c r="L9" s="580" t="s">
        <v>118</v>
      </c>
      <c r="M9" s="580" t="s">
        <v>119</v>
      </c>
      <c r="N9" s="582" t="s">
        <v>120</v>
      </c>
      <c r="O9" s="582"/>
      <c r="P9" s="582"/>
      <c r="Q9" s="582"/>
      <c r="R9" s="582"/>
      <c r="S9" s="576" t="s">
        <v>121</v>
      </c>
      <c r="T9" s="589"/>
    </row>
    <row r="10" spans="1:20" customFormat="1">
      <c r="A10" s="587"/>
      <c r="B10" s="580"/>
      <c r="C10" s="580"/>
      <c r="D10" s="580"/>
      <c r="E10" s="580" t="s">
        <v>122</v>
      </c>
      <c r="F10" s="582" t="s">
        <v>123</v>
      </c>
      <c r="G10" s="582"/>
      <c r="H10" s="582"/>
      <c r="I10" s="582"/>
      <c r="J10" s="578"/>
      <c r="K10" s="579"/>
      <c r="L10" s="580"/>
      <c r="M10" s="580"/>
      <c r="N10" s="580" t="s">
        <v>122</v>
      </c>
      <c r="O10" s="582" t="s">
        <v>123</v>
      </c>
      <c r="P10" s="582"/>
      <c r="Q10" s="582"/>
      <c r="R10" s="582"/>
      <c r="S10" s="578"/>
      <c r="T10" s="590"/>
    </row>
    <row r="11" spans="1:20" customFormat="1" ht="13.5" thickBot="1">
      <c r="A11" s="588"/>
      <c r="B11" s="581"/>
      <c r="C11" s="581"/>
      <c r="D11" s="581"/>
      <c r="E11" s="58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1"/>
      <c r="M11" s="581"/>
      <c r="N11" s="58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>
      <c r="A17" s="222"/>
      <c r="J17" s="222"/>
      <c r="K17" s="222"/>
      <c r="Q17" s="222"/>
      <c r="R17" s="222"/>
      <c r="S17" s="217"/>
    </row>
    <row r="18" spans="1:19">
      <c r="S18" s="217"/>
    </row>
    <row r="19" spans="1:19">
      <c r="S19" s="217"/>
    </row>
    <row r="20" spans="1:19">
      <c r="O20" s="211" t="s">
        <v>22</v>
      </c>
      <c r="S20" s="217"/>
    </row>
  </sheetData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>
      <c r="A1" s="575" t="s">
        <v>115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</row>
    <row r="2" spans="1:22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</row>
    <row r="3" spans="1:2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>
      <c r="A4" s="575" t="s">
        <v>131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</row>
    <row r="5" spans="1:22">
      <c r="A5" s="575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</row>
    <row r="6" spans="1:22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</row>
    <row r="7" spans="1:22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>
      <c r="A8" s="586" t="s">
        <v>116</v>
      </c>
      <c r="B8" s="583" t="s">
        <v>117</v>
      </c>
      <c r="C8" s="584" t="s">
        <v>132</v>
      </c>
      <c r="D8" s="584"/>
      <c r="E8" s="584"/>
      <c r="F8" s="584"/>
      <c r="G8" s="584"/>
      <c r="H8" s="584"/>
      <c r="I8" s="584"/>
      <c r="J8" s="584"/>
      <c r="K8" s="584"/>
      <c r="L8" s="584"/>
      <c r="M8" s="584" t="s">
        <v>133</v>
      </c>
      <c r="N8" s="584"/>
      <c r="O8" s="584"/>
      <c r="P8" s="584"/>
      <c r="Q8" s="584"/>
      <c r="R8" s="584"/>
      <c r="S8" s="584"/>
      <c r="T8" s="584"/>
      <c r="U8" s="584"/>
      <c r="V8" s="585"/>
    </row>
    <row r="9" spans="1:22" customFormat="1">
      <c r="A9" s="587"/>
      <c r="B9" s="580"/>
      <c r="C9" s="580" t="s">
        <v>118</v>
      </c>
      <c r="D9" s="580" t="s">
        <v>134</v>
      </c>
      <c r="E9" s="582" t="s">
        <v>120</v>
      </c>
      <c r="F9" s="582"/>
      <c r="G9" s="582"/>
      <c r="H9" s="582"/>
      <c r="I9" s="582"/>
      <c r="J9" s="582"/>
      <c r="K9" s="576" t="s">
        <v>121</v>
      </c>
      <c r="L9" s="577"/>
      <c r="M9" s="580" t="s">
        <v>118</v>
      </c>
      <c r="N9" s="580" t="s">
        <v>119</v>
      </c>
      <c r="O9" s="582" t="s">
        <v>120</v>
      </c>
      <c r="P9" s="582"/>
      <c r="Q9" s="582"/>
      <c r="R9" s="582"/>
      <c r="S9" s="582"/>
      <c r="T9" s="582"/>
      <c r="U9" s="576" t="s">
        <v>121</v>
      </c>
      <c r="V9" s="589"/>
    </row>
    <row r="10" spans="1:22" customFormat="1">
      <c r="A10" s="587"/>
      <c r="B10" s="580"/>
      <c r="C10" s="580"/>
      <c r="D10" s="580"/>
      <c r="E10" s="580" t="s">
        <v>122</v>
      </c>
      <c r="F10" s="582" t="s">
        <v>123</v>
      </c>
      <c r="G10" s="582"/>
      <c r="H10" s="582"/>
      <c r="I10" s="582"/>
      <c r="J10" s="582"/>
      <c r="K10" s="578"/>
      <c r="L10" s="579"/>
      <c r="M10" s="580"/>
      <c r="N10" s="580"/>
      <c r="O10" s="580" t="s">
        <v>122</v>
      </c>
      <c r="P10" s="582" t="s">
        <v>123</v>
      </c>
      <c r="Q10" s="582"/>
      <c r="R10" s="582"/>
      <c r="S10" s="582"/>
      <c r="T10" s="582"/>
      <c r="U10" s="578"/>
      <c r="V10" s="590"/>
    </row>
    <row r="11" spans="1:22" customFormat="1" ht="13.5" thickBot="1">
      <c r="A11" s="588"/>
      <c r="B11" s="581"/>
      <c r="C11" s="581"/>
      <c r="D11" s="581"/>
      <c r="E11" s="58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1"/>
      <c r="N11" s="581"/>
      <c r="O11" s="58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>
      <c r="A17" s="222"/>
      <c r="K17" s="222"/>
      <c r="L17" s="222"/>
      <c r="R17" s="222"/>
      <c r="S17" s="222"/>
      <c r="T17" s="222"/>
      <c r="U17" s="217"/>
    </row>
    <row r="18" spans="1:21">
      <c r="U18" s="217"/>
    </row>
    <row r="19" spans="1:21">
      <c r="U19" s="217"/>
    </row>
    <row r="20" spans="1:21">
      <c r="P20" s="211" t="s">
        <v>22</v>
      </c>
      <c r="U20" s="217"/>
    </row>
  </sheetData>
  <mergeCells count="21"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  <mergeCell ref="M9:M11"/>
    <mergeCell ref="E9:J9"/>
    <mergeCell ref="D9:D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/>
  </sheetViews>
  <sheetFormatPr defaultRowHeight="12.75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>
      <c r="A2" s="593" t="s">
        <v>115</v>
      </c>
      <c r="B2" s="594"/>
      <c r="C2" s="594"/>
      <c r="D2" s="594"/>
      <c r="E2" s="594"/>
      <c r="F2" s="594"/>
    </row>
    <row r="3" spans="1:6">
      <c r="A3" s="593"/>
      <c r="B3" s="594"/>
      <c r="C3" s="594"/>
      <c r="D3" s="594"/>
      <c r="E3" s="594"/>
      <c r="F3" s="594"/>
    </row>
    <row r="4" spans="1:6" ht="19.5" customHeight="1">
      <c r="A4" s="233"/>
      <c r="C4" s="223"/>
      <c r="D4" s="235" t="s">
        <v>143</v>
      </c>
      <c r="E4" s="223"/>
      <c r="F4" s="223"/>
    </row>
    <row r="5" spans="1:6">
      <c r="A5" s="591"/>
      <c r="B5" s="592"/>
      <c r="C5" s="592"/>
      <c r="D5" s="592"/>
      <c r="E5" s="592"/>
      <c r="F5" s="592"/>
    </row>
    <row r="6" spans="1:6">
      <c r="A6" s="591"/>
      <c r="B6" s="592"/>
      <c r="C6" s="592"/>
      <c r="D6" s="592"/>
      <c r="E6" s="592"/>
      <c r="F6" s="592"/>
    </row>
    <row r="7" spans="1:6">
      <c r="A7" s="591"/>
      <c r="B7" s="592"/>
      <c r="C7" s="592"/>
      <c r="D7" s="592"/>
      <c r="E7" s="592"/>
      <c r="F7" s="592"/>
    </row>
    <row r="8" spans="1:6">
      <c r="A8" s="233"/>
      <c r="C8" s="223"/>
      <c r="D8" s="223"/>
      <c r="E8" s="223"/>
      <c r="F8" s="223"/>
    </row>
    <row r="9" spans="1:6">
      <c r="A9" s="593" t="s">
        <v>142</v>
      </c>
      <c r="B9" s="594"/>
      <c r="C9" s="594"/>
      <c r="D9" s="594"/>
      <c r="E9" s="594"/>
      <c r="F9" s="594"/>
    </row>
    <row r="10" spans="1:6">
      <c r="A10" s="575"/>
      <c r="B10" s="596"/>
      <c r="C10" s="596"/>
      <c r="D10" s="596"/>
      <c r="E10" s="596"/>
      <c r="F10" s="596"/>
    </row>
    <row r="11" spans="1:6">
      <c r="A11" s="575"/>
      <c r="B11" s="596"/>
      <c r="C11" s="596"/>
      <c r="D11" s="596"/>
      <c r="E11" s="596"/>
      <c r="F11" s="596"/>
    </row>
    <row r="12" spans="1:6" ht="13.5" thickBot="1">
      <c r="A12" s="212"/>
      <c r="B12" s="212"/>
      <c r="C12" s="212"/>
      <c r="D12" s="212"/>
      <c r="E12" s="212"/>
      <c r="F12" s="212"/>
    </row>
    <row r="13" spans="1:6" customFormat="1" ht="30.75" customHeight="1">
      <c r="A13" s="237" t="s">
        <v>137</v>
      </c>
      <c r="B13" s="238" t="s">
        <v>138</v>
      </c>
      <c r="C13" s="237" t="s">
        <v>141</v>
      </c>
      <c r="D13" s="595" t="s">
        <v>139</v>
      </c>
      <c r="E13" s="408"/>
      <c r="F13" s="238" t="s">
        <v>140</v>
      </c>
    </row>
    <row r="14" spans="1:6" s="212" customFormat="1">
      <c r="A14" s="214"/>
      <c r="B14" s="215"/>
      <c r="C14" s="214"/>
      <c r="D14" s="214"/>
      <c r="E14" s="214"/>
      <c r="F14" s="214"/>
    </row>
    <row r="15" spans="1:6" s="212" customFormat="1">
      <c r="A15" s="214"/>
      <c r="B15" s="234"/>
      <c r="C15" s="214"/>
      <c r="D15" s="214"/>
      <c r="E15" s="214"/>
      <c r="F15" s="214"/>
    </row>
    <row r="16" spans="1:6" s="212" customFormat="1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pans="1:6" s="212" customFormat="1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39</vt:i4>
      </vt:variant>
    </vt:vector>
  </HeadingPairs>
  <TitlesOfParts>
    <vt:vector size="67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Artem</cp:lastModifiedBy>
  <cp:lastPrinted>2015-06-17T15:02:32Z</cp:lastPrinted>
  <dcterms:created xsi:type="dcterms:W3CDTF">2004-10-10T04:30:14Z</dcterms:created>
  <dcterms:modified xsi:type="dcterms:W3CDTF">2018-06-04T17:50:06Z</dcterms:modified>
</cp:coreProperties>
</file>